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2" yWindow="0" windowWidth="25608" windowHeight="13176"/>
  </bookViews>
  <sheets>
    <sheet name="synthèse" sheetId="4" r:id="rId1"/>
  </sheets>
  <definedNames>
    <definedName name="_xlnm.Print_Area" localSheetId="0">synthèse!$A$1:$K$50</definedName>
  </definedNames>
  <calcPr calcId="14562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4" l="1"/>
  <c r="J50" i="4"/>
  <c r="J49" i="4"/>
  <c r="J48" i="4"/>
  <c r="J47" i="4"/>
  <c r="C50" i="4"/>
  <c r="D50" i="4"/>
  <c r="E50" i="4"/>
  <c r="F50" i="4"/>
  <c r="H50" i="4"/>
  <c r="G50" i="4"/>
  <c r="H47" i="4"/>
  <c r="G47" i="4"/>
  <c r="F47" i="4"/>
  <c r="E47" i="4"/>
  <c r="D47" i="4"/>
  <c r="C47" i="4"/>
  <c r="H48" i="4"/>
  <c r="H49" i="4"/>
  <c r="G48" i="4"/>
  <c r="G49" i="4"/>
  <c r="F48" i="4"/>
  <c r="F49" i="4"/>
  <c r="E48" i="4"/>
  <c r="E49" i="4"/>
  <c r="D49" i="4"/>
  <c r="D48" i="4"/>
  <c r="C49" i="4"/>
  <c r="C48" i="4"/>
  <c r="J42" i="4"/>
  <c r="I42" i="4"/>
  <c r="G42" i="4"/>
  <c r="F42" i="4"/>
  <c r="E42" i="4"/>
  <c r="D42" i="4"/>
  <c r="C42" i="4"/>
</calcChain>
</file>

<file path=xl/sharedStrings.xml><?xml version="1.0" encoding="utf-8"?>
<sst xmlns="http://schemas.openxmlformats.org/spreadsheetml/2006/main" count="88" uniqueCount="88">
  <si>
    <t>Intitulé de l’équipe</t>
  </si>
  <si>
    <t>Responsable</t>
  </si>
  <si>
    <t>SHS</t>
  </si>
  <si>
    <t>Sc. Exp.</t>
  </si>
  <si>
    <t>M. LETHIECQ</t>
  </si>
  <si>
    <t>F. TRAN VAN</t>
  </si>
  <si>
    <t>I. CHOURPA</t>
  </si>
  <si>
    <t>M. SI-TAHAR</t>
  </si>
  <si>
    <t>V. DES GARETS</t>
  </si>
  <si>
    <t>N. GUIVARC'H</t>
  </si>
  <si>
    <t>F. GUILLOU</t>
  </si>
  <si>
    <t>JC. BILLAUT</t>
  </si>
  <si>
    <t>P. ROINGEARD</t>
  </si>
  <si>
    <t>Education Ethique Santé</t>
  </si>
  <si>
    <r>
      <t xml:space="preserve">Interactions, transferts, ruptures - </t>
    </r>
    <r>
      <rPr>
        <b/>
        <sz val="11"/>
        <color indexed="10"/>
        <rFont val="Century Gothic"/>
        <family val="2"/>
      </rPr>
      <t>EA 6301</t>
    </r>
  </si>
  <si>
    <t>D. DOUYÈRE</t>
  </si>
  <si>
    <t>N. WINTER</t>
  </si>
  <si>
    <r>
      <t xml:space="preserve">Institut de Recherche sur la Biologie de l’Insecte - </t>
    </r>
    <r>
      <rPr>
        <b/>
        <sz val="11"/>
        <color indexed="10"/>
        <rFont val="Century Gothic"/>
        <family val="2"/>
      </rPr>
      <t>UMR CNRS 7261</t>
    </r>
  </si>
  <si>
    <r>
      <t xml:space="preserve">Centre Tourangeau d'Histoire et étude des Sources - </t>
    </r>
    <r>
      <rPr>
        <b/>
        <sz val="11"/>
        <color indexed="10"/>
        <rFont val="Century Gothic"/>
        <family val="2"/>
      </rPr>
      <t>EA 6298</t>
    </r>
  </si>
  <si>
    <r>
      <t xml:space="preserve">Centre d’Études Supérieures de la Renaissance - </t>
    </r>
    <r>
      <rPr>
        <b/>
        <sz val="11"/>
        <color indexed="10"/>
        <rFont val="Century Gothic"/>
        <family val="2"/>
      </rPr>
      <t>UMR CNRS 7323</t>
    </r>
  </si>
  <si>
    <r>
      <t xml:space="preserve">Nutrition, croissance et cancer - </t>
    </r>
    <r>
      <rPr>
        <b/>
        <sz val="11"/>
        <color indexed="10"/>
        <rFont val="Century Gothic"/>
        <family val="2"/>
      </rPr>
      <t>U Inserm 1069</t>
    </r>
  </si>
  <si>
    <r>
      <t xml:space="preserve">Cités, Territoires, Environnement et Sociétés - </t>
    </r>
    <r>
      <rPr>
        <b/>
        <sz val="11"/>
        <color indexed="10"/>
        <rFont val="Century Gothic"/>
        <family val="2"/>
      </rPr>
      <t>UMR CNRS 7324</t>
    </r>
  </si>
  <si>
    <r>
      <t xml:space="preserve">GREMAN - </t>
    </r>
    <r>
      <rPr>
        <b/>
        <sz val="11"/>
        <color indexed="10"/>
        <rFont val="Century Gothic"/>
        <family val="2"/>
      </rPr>
      <t>UMR CNRS 7347</t>
    </r>
  </si>
  <si>
    <r>
      <t xml:space="preserve">Psychologie des âges de la vie - </t>
    </r>
    <r>
      <rPr>
        <b/>
        <sz val="11"/>
        <color indexed="10"/>
        <rFont val="Century Gothic"/>
        <family val="2"/>
      </rPr>
      <t>EA 2114</t>
    </r>
  </si>
  <si>
    <r>
      <t xml:space="preserve">Géo-hydrosystèmes continentaux - </t>
    </r>
    <r>
      <rPr>
        <b/>
        <sz val="11"/>
        <color indexed="10"/>
        <rFont val="Century Gothic"/>
        <family val="2"/>
      </rPr>
      <t>EA 6293</t>
    </r>
  </si>
  <si>
    <r>
      <t xml:space="preserve">Morphogénèse et antigénicité du VIH et des virus des hépatites - </t>
    </r>
    <r>
      <rPr>
        <b/>
        <sz val="11"/>
        <color indexed="10"/>
        <rFont val="Century Gothic"/>
        <family val="2"/>
      </rPr>
      <t>U Inserm 966</t>
    </r>
  </si>
  <si>
    <r>
      <t xml:space="preserve">Physicochimie des Matériaux et des Electroytes pour l'energie - </t>
    </r>
    <r>
      <rPr>
        <b/>
        <sz val="11"/>
        <color indexed="10"/>
        <rFont val="Century Gothic"/>
        <family val="2"/>
      </rPr>
      <t>EA 6299</t>
    </r>
  </si>
  <si>
    <r>
      <t>Biomolécules et Biotechnologies Végétales -</t>
    </r>
    <r>
      <rPr>
        <b/>
        <sz val="11"/>
        <color indexed="10"/>
        <rFont val="Century Gothic"/>
        <family val="2"/>
      </rPr>
      <t xml:space="preserve"> EA 2106</t>
    </r>
  </si>
  <si>
    <r>
      <t xml:space="preserve">Interactions Culturelles et Discurisves - </t>
    </r>
    <r>
      <rPr>
        <b/>
        <sz val="11"/>
        <color indexed="10"/>
        <rFont val="Century Gothic"/>
        <family val="2"/>
      </rPr>
      <t>EA 6297</t>
    </r>
  </si>
  <si>
    <r>
      <t xml:space="preserve">Nanomédicaments et nanosondes - </t>
    </r>
    <r>
      <rPr>
        <b/>
        <sz val="11"/>
        <color indexed="10"/>
        <rFont val="Century Gothic"/>
        <family val="2"/>
      </rPr>
      <t>EA 6295</t>
    </r>
  </si>
  <si>
    <r>
      <t xml:space="preserve">Imagerie et cerveau - </t>
    </r>
    <r>
      <rPr>
        <b/>
        <sz val="11"/>
        <color indexed="10"/>
        <rFont val="Century Gothic"/>
        <family val="2"/>
      </rPr>
      <t>U INSERM 930</t>
    </r>
  </si>
  <si>
    <t>B. PIERRE</t>
  </si>
  <si>
    <t>C. BARON</t>
  </si>
  <si>
    <t>Budget 2016 (base 1410)</t>
  </si>
  <si>
    <t>Budget 2012 (base 1450)</t>
  </si>
  <si>
    <t>Budget 2013 (base 1530)</t>
  </si>
  <si>
    <t>Budget 2014 (base 1420)</t>
  </si>
  <si>
    <t>Budget 2015 (base 1300)</t>
  </si>
  <si>
    <t>Totaux</t>
  </si>
  <si>
    <t>Evolutions par secteurs</t>
  </si>
  <si>
    <t>Maths-Info</t>
  </si>
  <si>
    <t>Bio Sante</t>
  </si>
  <si>
    <t>D. GIRON</t>
  </si>
  <si>
    <r>
      <t xml:space="preserve">Institut Denis Poisson (Tours) - </t>
    </r>
    <r>
      <rPr>
        <b/>
        <sz val="11"/>
        <color indexed="10"/>
        <rFont val="Century Gothic"/>
        <family val="2"/>
      </rPr>
      <t xml:space="preserve">UMR CNRS </t>
    </r>
  </si>
  <si>
    <r>
      <t xml:space="preserve">Transplantations, Immunologie, Inflammation (T2I) - </t>
    </r>
    <r>
      <rPr>
        <b/>
        <sz val="11"/>
        <color indexed="10"/>
        <rFont val="Century Gothic"/>
        <family val="2"/>
      </rPr>
      <t>EA 4245</t>
    </r>
  </si>
  <si>
    <r>
      <t xml:space="preserve">Centre d'Étude des Pathologies Respiratoires (CEPR) - </t>
    </r>
    <r>
      <rPr>
        <b/>
        <sz val="11"/>
        <color indexed="10"/>
        <rFont val="Century Gothic"/>
        <family val="2"/>
      </rPr>
      <t>U1100</t>
    </r>
  </si>
  <si>
    <t>Groupe Innovation et Ciblage Cellulaire (GICC)</t>
  </si>
  <si>
    <t>G. THIBAULT</t>
  </si>
  <si>
    <t>C. VANDIER</t>
  </si>
  <si>
    <t>N. SEMMOUD</t>
  </si>
  <si>
    <t>N. VIBERT - L. TACONNAT</t>
  </si>
  <si>
    <t>E. GAVOILLE</t>
  </si>
  <si>
    <t>R. BERTHO</t>
  </si>
  <si>
    <t>Laboratoire LaMé (Tours)</t>
  </si>
  <si>
    <r>
      <t xml:space="preserve">Centre de Recherches sur la Cognition et l'Apprentissage (Tours) - </t>
    </r>
    <r>
      <rPr>
        <b/>
        <sz val="11"/>
        <color indexed="10"/>
        <rFont val="Century Gothic"/>
        <family val="2"/>
      </rPr>
      <t>UMR CNRS 7295</t>
    </r>
  </si>
  <si>
    <t>Laboratoire Ligérien de Linguistique (Tours)</t>
  </si>
  <si>
    <r>
      <t xml:space="preserve">Infectiologie et Santé Publique (U. Tours) - </t>
    </r>
    <r>
      <rPr>
        <b/>
        <sz val="11"/>
        <color indexed="10"/>
        <rFont val="Century Gothic"/>
        <family val="2"/>
      </rPr>
      <t>UMR INRA 1282</t>
    </r>
  </si>
  <si>
    <r>
      <t xml:space="preserve">Physiologie de la Reproduction et des Comportements (U. Tours) - </t>
    </r>
    <r>
      <rPr>
        <b/>
        <sz val="11"/>
        <color indexed="10"/>
        <rFont val="Century Gothic"/>
        <family val="2"/>
      </rPr>
      <t>UMR CNRS INRA 7247</t>
    </r>
  </si>
  <si>
    <r>
      <t xml:space="preserve">Signalisation et Transport ionique membranaire (STIM) (Tours) - </t>
    </r>
    <r>
      <rPr>
        <b/>
        <sz val="11"/>
        <color indexed="10"/>
        <rFont val="Century Gothic"/>
        <family val="2"/>
      </rPr>
      <t>FRE CNRS 3511</t>
    </r>
  </si>
  <si>
    <t>R. ABRAHAM - L. MOLINET</t>
  </si>
  <si>
    <t>G. BERGOUNIOUX - JM. FOURNIER</t>
  </si>
  <si>
    <t>P. BAILLY - S. MÉO</t>
  </si>
  <si>
    <t>C. GROSBOIS</t>
  </si>
  <si>
    <t>V. PENNEQUIN</t>
  </si>
  <si>
    <t>E. HUVER</t>
  </si>
  <si>
    <r>
      <t xml:space="preserve">Val de Loire Recherche en Management (Tours) - </t>
    </r>
    <r>
      <rPr>
        <b/>
        <sz val="11"/>
        <color indexed="10"/>
        <rFont val="Century Gothic"/>
        <family val="2"/>
      </rPr>
      <t>EA 6296</t>
    </r>
  </si>
  <si>
    <t>Institut de Recherche Juridique Interdisciplinaire (IRJI)</t>
  </si>
  <si>
    <t>F. FOURMENT &amp; P_Y MONJAL</t>
  </si>
  <si>
    <t>E. RUSCH</t>
  </si>
  <si>
    <r>
      <t xml:space="preserve">DYNADIV - </t>
    </r>
    <r>
      <rPr>
        <b/>
        <sz val="11"/>
        <color indexed="10"/>
        <rFont val="Century Gothic"/>
        <family val="2"/>
      </rPr>
      <t>EA 4246</t>
    </r>
  </si>
  <si>
    <t>Pratiques et Ressources de l'Information et des Médiations (PRIM)</t>
  </si>
  <si>
    <t>Synthèse et Isolement de Molécules Bio-Actives (SIMBA)</t>
  </si>
  <si>
    <t>A. GUEIFFIER</t>
  </si>
  <si>
    <t>C. BERRI</t>
  </si>
  <si>
    <t>Biologie des Oiseaux et Aviculture (BOA) (U. Tours)</t>
  </si>
  <si>
    <t>Laboratoire d'Économie d'Orléans (U. Tours)</t>
  </si>
  <si>
    <t>D. MIRZA</t>
  </si>
  <si>
    <t>C. BELZUNG</t>
  </si>
  <si>
    <t>N. LUBTCHANSKY</t>
  </si>
  <si>
    <t>V. SÉBILLE - B. GIRAUDEAU</t>
  </si>
  <si>
    <r>
      <t xml:space="preserve">Methods In Patient-Centered Outcomes And Health Research (SPHERE) - </t>
    </r>
    <r>
      <rPr>
        <b/>
        <sz val="11"/>
        <color rgb="FFFF0000"/>
        <rFont val="Century Gothic"/>
      </rPr>
      <t>UMR_S 1246</t>
    </r>
    <r>
      <rPr>
        <b/>
        <sz val="11"/>
        <color theme="3"/>
        <rFont val="Century Gothic"/>
      </rPr>
      <t xml:space="preserve"> (Tours)</t>
    </r>
  </si>
  <si>
    <r>
      <t xml:space="preserve">Laboratoire d'Informatique Fondamentale et Appliquée de Tours (LIFAT) - </t>
    </r>
    <r>
      <rPr>
        <b/>
        <sz val="11"/>
        <color indexed="10"/>
        <rFont val="Century Gothic"/>
        <family val="2"/>
      </rPr>
      <t xml:space="preserve">EA 6300 - ERL CNRS 6305 </t>
    </r>
    <r>
      <rPr>
        <b/>
        <sz val="11"/>
        <color theme="3"/>
        <rFont val="Century Gothic"/>
      </rPr>
      <t>- (Tours)</t>
    </r>
  </si>
  <si>
    <t>Budget 2017 (base 1490)</t>
  </si>
  <si>
    <r>
      <t>B. CONSTANTIN - V. MAUPO</t>
    </r>
    <r>
      <rPr>
        <sz val="9"/>
        <color indexed="56"/>
        <rFont val="Century Gothic"/>
      </rPr>
      <t>I</t>
    </r>
    <r>
      <rPr>
        <sz val="9"/>
        <color theme="3"/>
        <rFont val="Century Gothic"/>
      </rPr>
      <t>L</t>
    </r>
  </si>
  <si>
    <t>Proposition budget 2018 (base 1580)</t>
  </si>
  <si>
    <t>Après prélèvements (inscrit au BI)</t>
  </si>
  <si>
    <t>Effectif</t>
  </si>
  <si>
    <t>UFRT - Proposition de budgets  2018  des unités de recherche.    17 octobre 2017.    En k€.  (version 27/11/17)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</si>
</sst>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0"/>
      <name val="Arial"/>
    </font>
    <font>
      <sz val="11"/>
      <name val="Arial"/>
      <family val="2"/>
    </font>
    <font>
      <b/>
      <sz val="11"/>
      <color indexed="10"/>
      <name val="Century Gothic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theme="3"/>
      <name val="Century Gothic"/>
    </font>
    <font>
      <i/>
      <sz val="11"/>
      <name val="Arial"/>
    </font>
    <font>
      <b/>
      <sz val="10"/>
      <color rgb="FFFFFFFF"/>
      <name val="Century Gothic"/>
      <family val="2"/>
    </font>
    <font>
      <sz val="10"/>
      <color rgb="FFFFFFFF"/>
      <name val="Arial"/>
    </font>
    <font>
      <sz val="11"/>
      <color rgb="FF000000"/>
      <name val="Arial"/>
    </font>
    <font>
      <sz val="10"/>
      <color rgb="FF003366"/>
      <name val="Century Gothic"/>
      <family val="2"/>
    </font>
    <font>
      <i/>
      <sz val="10"/>
      <name val="Arial"/>
    </font>
    <font>
      <sz val="9"/>
      <color rgb="FF1F497D"/>
      <name val="Century Gothic"/>
    </font>
    <font>
      <sz val="14"/>
      <name val="Arial"/>
    </font>
    <font>
      <sz val="8"/>
      <name val="Arial"/>
    </font>
    <font>
      <b/>
      <sz val="11"/>
      <color theme="4" tint="-0.499984740745262"/>
      <name val="Century Gothic"/>
    </font>
    <font>
      <b/>
      <sz val="11"/>
      <color rgb="FFFF0000"/>
      <name val="Century Gothic"/>
    </font>
    <font>
      <sz val="11"/>
      <name val="Verdana"/>
    </font>
    <font>
      <b/>
      <sz val="11"/>
      <color rgb="FF1F497D"/>
      <name val="Century Gothic"/>
    </font>
    <font>
      <sz val="9"/>
      <color theme="3"/>
      <name val="Century Gothic"/>
    </font>
    <font>
      <sz val="9"/>
      <color indexed="56"/>
      <name val="Century Gothic"/>
    </font>
    <font>
      <sz val="11"/>
      <color rgb="FFFF0000"/>
      <name val="Arial"/>
    </font>
    <font>
      <sz val="22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66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1" fillId="5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/>
    <xf numFmtId="164" fontId="0" fillId="0" borderId="3" xfId="0" applyNumberFormat="1" applyBorder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7" fillId="5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" fillId="5" borderId="6" xfId="0" applyFont="1" applyFill="1" applyBorder="1"/>
    <xf numFmtId="164" fontId="1" fillId="0" borderId="2" xfId="0" applyNumberFormat="1" applyFont="1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Fill="1"/>
    <xf numFmtId="164" fontId="0" fillId="0" borderId="3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29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215900</xdr:colOff>
      <xdr:row>0</xdr:row>
      <xdr:rowOff>292100</xdr:rowOff>
    </xdr:to>
    <xdr:pic>
      <xdr:nvPicPr>
        <xdr:cNvPr id="3073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9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444500</xdr:colOff>
      <xdr:row>0</xdr:row>
      <xdr:rowOff>292100</xdr:rowOff>
    </xdr:to>
    <xdr:pic>
      <xdr:nvPicPr>
        <xdr:cNvPr id="3074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159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1"/>
  <sheetViews>
    <sheetView tabSelected="1" workbookViewId="0">
      <selection activeCell="M10" sqref="M10"/>
    </sheetView>
  </sheetViews>
  <sheetFormatPr baseColWidth="10" defaultRowHeight="13.2" x14ac:dyDescent="0.25"/>
  <cols>
    <col min="1" max="1" width="52.44140625" customWidth="1"/>
    <col min="2" max="2" width="21.88671875" customWidth="1"/>
    <col min="7" max="8" width="10.88671875" style="26"/>
    <col min="9" max="9" width="11.88671875" customWidth="1"/>
    <col min="11" max="11" width="11.33203125" customWidth="1"/>
  </cols>
  <sheetData>
    <row r="1" spans="1:11" ht="69" customHeight="1" x14ac:dyDescent="0.25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24.9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24.9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1" ht="27.9" customHeight="1" x14ac:dyDescent="0.25">
      <c r="A4" s="59" t="s">
        <v>0</v>
      </c>
      <c r="B4" s="59" t="s">
        <v>1</v>
      </c>
      <c r="C4" s="53" t="s">
        <v>34</v>
      </c>
      <c r="D4" s="53" t="s">
        <v>35</v>
      </c>
      <c r="E4" s="53" t="s">
        <v>36</v>
      </c>
      <c r="F4" s="53" t="s">
        <v>37</v>
      </c>
      <c r="G4" s="53" t="s">
        <v>33</v>
      </c>
      <c r="H4" s="53" t="s">
        <v>82</v>
      </c>
      <c r="I4" s="57" t="s">
        <v>86</v>
      </c>
      <c r="J4" s="61" t="s">
        <v>84</v>
      </c>
      <c r="K4" s="52" t="s">
        <v>85</v>
      </c>
    </row>
    <row r="5" spans="1:11" ht="27.9" customHeight="1" x14ac:dyDescent="0.25">
      <c r="A5" s="60"/>
      <c r="B5" s="60"/>
      <c r="C5" s="54"/>
      <c r="D5" s="54"/>
      <c r="E5" s="54"/>
      <c r="F5" s="54"/>
      <c r="G5" s="54"/>
      <c r="H5" s="54"/>
      <c r="I5" s="58"/>
      <c r="J5" s="62"/>
      <c r="K5" s="52"/>
    </row>
    <row r="6" spans="1:11" ht="27.9" customHeight="1" x14ac:dyDescent="0.25">
      <c r="A6" s="4" t="s">
        <v>43</v>
      </c>
      <c r="B6" s="39" t="s">
        <v>59</v>
      </c>
      <c r="C6" s="30">
        <v>93.1</v>
      </c>
      <c r="D6" s="30">
        <v>92</v>
      </c>
      <c r="E6" s="31">
        <v>81.599999999999994</v>
      </c>
      <c r="F6" s="11">
        <v>72.900000000000006</v>
      </c>
      <c r="G6" s="22">
        <v>82</v>
      </c>
      <c r="H6" s="2">
        <v>80</v>
      </c>
      <c r="I6" s="6">
        <v>50.5</v>
      </c>
      <c r="J6" s="28">
        <v>80</v>
      </c>
      <c r="K6" s="51">
        <v>70.738835443037971</v>
      </c>
    </row>
    <row r="7" spans="1:11" ht="27.9" customHeight="1" x14ac:dyDescent="0.25">
      <c r="A7" s="4" t="s">
        <v>81</v>
      </c>
      <c r="B7" s="10" t="s">
        <v>11</v>
      </c>
      <c r="C7" s="30">
        <v>70.8</v>
      </c>
      <c r="D7" s="30">
        <v>70.8</v>
      </c>
      <c r="E7" s="31">
        <v>66.2</v>
      </c>
      <c r="F7" s="11">
        <v>58.2</v>
      </c>
      <c r="G7" s="22">
        <v>62</v>
      </c>
      <c r="H7" s="2">
        <v>61</v>
      </c>
      <c r="I7" s="50">
        <v>46.5</v>
      </c>
      <c r="J7" s="28">
        <v>63</v>
      </c>
      <c r="K7" s="51">
        <v>55.706832911392411</v>
      </c>
    </row>
    <row r="8" spans="1:11" ht="27.9" customHeight="1" x14ac:dyDescent="0.25">
      <c r="A8" s="4" t="s">
        <v>22</v>
      </c>
      <c r="B8" s="10" t="s">
        <v>4</v>
      </c>
      <c r="C8" s="30">
        <v>84.7</v>
      </c>
      <c r="D8" s="30">
        <v>90</v>
      </c>
      <c r="E8" s="31">
        <v>86.6</v>
      </c>
      <c r="F8" s="11">
        <v>79.099999999999994</v>
      </c>
      <c r="G8" s="22">
        <v>79</v>
      </c>
      <c r="H8" s="2">
        <v>77</v>
      </c>
      <c r="I8" s="50">
        <v>50</v>
      </c>
      <c r="J8" s="28">
        <v>87</v>
      </c>
      <c r="K8" s="51">
        <v>76.928483544303802</v>
      </c>
    </row>
    <row r="9" spans="1:11" ht="27.9" customHeight="1" x14ac:dyDescent="0.25">
      <c r="A9" s="4" t="s">
        <v>26</v>
      </c>
      <c r="B9" s="10" t="s">
        <v>5</v>
      </c>
      <c r="C9" s="30">
        <v>22</v>
      </c>
      <c r="D9" s="30">
        <v>25.7</v>
      </c>
      <c r="E9" s="31">
        <v>21.6</v>
      </c>
      <c r="F9" s="11">
        <v>20</v>
      </c>
      <c r="G9" s="22">
        <v>24</v>
      </c>
      <c r="H9" s="2">
        <v>27</v>
      </c>
      <c r="I9" s="50">
        <v>20.5</v>
      </c>
      <c r="J9" s="28">
        <v>34</v>
      </c>
      <c r="K9" s="51">
        <v>30.064005063291141</v>
      </c>
    </row>
    <row r="10" spans="1:11" ht="27.9" customHeight="1" x14ac:dyDescent="0.25">
      <c r="A10" s="4" t="s">
        <v>30</v>
      </c>
      <c r="B10" s="38" t="s">
        <v>77</v>
      </c>
      <c r="C10" s="30">
        <v>198.4</v>
      </c>
      <c r="D10" s="30">
        <v>202.3</v>
      </c>
      <c r="E10" s="31">
        <v>184.1</v>
      </c>
      <c r="F10" s="11">
        <v>177.3</v>
      </c>
      <c r="G10" s="22">
        <v>180</v>
      </c>
      <c r="H10" s="2">
        <v>175</v>
      </c>
      <c r="I10" s="50">
        <v>71.5</v>
      </c>
      <c r="J10" s="28">
        <v>184</v>
      </c>
      <c r="K10" s="51">
        <v>162.69932151898735</v>
      </c>
    </row>
    <row r="11" spans="1:11" ht="27.9" customHeight="1" x14ac:dyDescent="0.25">
      <c r="A11" s="4" t="s">
        <v>46</v>
      </c>
      <c r="B11" s="39" t="s">
        <v>47</v>
      </c>
      <c r="C11" s="30">
        <v>74.2</v>
      </c>
      <c r="D11" s="30">
        <v>84.5</v>
      </c>
      <c r="E11" s="31">
        <v>76.900000000000006</v>
      </c>
      <c r="F11" s="11">
        <v>66.400000000000006</v>
      </c>
      <c r="G11" s="22">
        <v>71</v>
      </c>
      <c r="H11" s="2">
        <v>69</v>
      </c>
      <c r="I11" s="50">
        <v>28</v>
      </c>
      <c r="J11" s="28">
        <v>73</v>
      </c>
      <c r="K11" s="51">
        <v>64.549187341772154</v>
      </c>
    </row>
    <row r="12" spans="1:11" ht="27.9" customHeight="1" x14ac:dyDescent="0.25">
      <c r="A12" s="4" t="s">
        <v>20</v>
      </c>
      <c r="B12" s="39" t="s">
        <v>48</v>
      </c>
      <c r="C12" s="30">
        <v>51</v>
      </c>
      <c r="D12" s="30">
        <v>60.2</v>
      </c>
      <c r="E12" s="31">
        <v>54.8</v>
      </c>
      <c r="F12" s="11">
        <v>48.2</v>
      </c>
      <c r="G12" s="22">
        <v>58</v>
      </c>
      <c r="H12" s="2">
        <v>63</v>
      </c>
      <c r="I12" s="50">
        <v>20</v>
      </c>
      <c r="J12" s="28">
        <v>53</v>
      </c>
      <c r="K12" s="51">
        <v>46.864478481012668</v>
      </c>
    </row>
    <row r="13" spans="1:11" ht="27.9" customHeight="1" x14ac:dyDescent="0.25">
      <c r="A13" s="4" t="s">
        <v>45</v>
      </c>
      <c r="B13" s="39" t="s">
        <v>7</v>
      </c>
      <c r="C13" s="30">
        <v>62.6</v>
      </c>
      <c r="D13" s="30">
        <v>64.7</v>
      </c>
      <c r="E13" s="31">
        <v>56.1</v>
      </c>
      <c r="F13" s="11">
        <v>56.4</v>
      </c>
      <c r="G13" s="22">
        <v>65</v>
      </c>
      <c r="H13" s="2">
        <v>70</v>
      </c>
      <c r="I13" s="50">
        <v>24</v>
      </c>
      <c r="J13" s="28">
        <v>62</v>
      </c>
      <c r="K13" s="51">
        <v>54.822597468354431</v>
      </c>
    </row>
    <row r="14" spans="1:11" ht="27.9" customHeight="1" x14ac:dyDescent="0.25">
      <c r="A14" s="4" t="s">
        <v>44</v>
      </c>
      <c r="B14" s="39" t="s">
        <v>32</v>
      </c>
      <c r="C14" s="30">
        <v>30.2</v>
      </c>
      <c r="D14" s="30">
        <v>30.2</v>
      </c>
      <c r="E14" s="31">
        <v>27.5</v>
      </c>
      <c r="F14" s="11">
        <v>28.2</v>
      </c>
      <c r="G14" s="22">
        <v>28</v>
      </c>
      <c r="H14" s="2">
        <v>28</v>
      </c>
      <c r="I14" s="50">
        <v>9</v>
      </c>
      <c r="J14" s="28">
        <v>23</v>
      </c>
      <c r="K14" s="51">
        <v>20.337415189873418</v>
      </c>
    </row>
    <row r="15" spans="1:11" ht="27.9" customHeight="1" x14ac:dyDescent="0.25">
      <c r="A15" s="4" t="s">
        <v>25</v>
      </c>
      <c r="B15" s="39" t="s">
        <v>12</v>
      </c>
      <c r="C15" s="30">
        <v>39.4</v>
      </c>
      <c r="D15" s="30">
        <v>40.4</v>
      </c>
      <c r="E15" s="31">
        <v>36.799999999999997</v>
      </c>
      <c r="F15" s="11">
        <v>34.5</v>
      </c>
      <c r="G15" s="22">
        <v>39</v>
      </c>
      <c r="H15" s="2">
        <v>42</v>
      </c>
      <c r="I15" s="50">
        <v>17</v>
      </c>
      <c r="J15" s="28">
        <v>43</v>
      </c>
      <c r="K15" s="51">
        <v>38.022124050632911</v>
      </c>
    </row>
    <row r="16" spans="1:11" ht="27.9" customHeight="1" x14ac:dyDescent="0.25">
      <c r="A16" s="4" t="s">
        <v>57</v>
      </c>
      <c r="B16" s="39" t="s">
        <v>10</v>
      </c>
      <c r="C16" s="30">
        <v>45.2</v>
      </c>
      <c r="D16" s="30">
        <v>45.2</v>
      </c>
      <c r="E16" s="31">
        <v>36.6</v>
      </c>
      <c r="F16" s="11">
        <v>30</v>
      </c>
      <c r="G16" s="22">
        <v>40</v>
      </c>
      <c r="H16" s="2">
        <v>45</v>
      </c>
      <c r="I16" s="50">
        <v>15</v>
      </c>
      <c r="J16" s="28">
        <v>38</v>
      </c>
      <c r="K16" s="51">
        <v>33.60094683544304</v>
      </c>
    </row>
    <row r="17" spans="1:11" ht="27.9" customHeight="1" x14ac:dyDescent="0.25">
      <c r="A17" s="4" t="s">
        <v>56</v>
      </c>
      <c r="B17" s="39" t="s">
        <v>16</v>
      </c>
      <c r="C17" s="30">
        <v>99.8</v>
      </c>
      <c r="D17" s="30">
        <v>99.8</v>
      </c>
      <c r="E17" s="31">
        <v>90.8</v>
      </c>
      <c r="F17" s="11">
        <v>80.900000000000006</v>
      </c>
      <c r="G17" s="22">
        <v>85</v>
      </c>
      <c r="H17" s="2">
        <v>92</v>
      </c>
      <c r="I17" s="50">
        <v>31.5</v>
      </c>
      <c r="J17" s="28">
        <v>79</v>
      </c>
      <c r="K17" s="51">
        <v>69.854600000000005</v>
      </c>
    </row>
    <row r="18" spans="1:11" ht="27.9" customHeight="1" x14ac:dyDescent="0.25">
      <c r="A18" s="4" t="s">
        <v>58</v>
      </c>
      <c r="B18" s="39" t="s">
        <v>83</v>
      </c>
      <c r="C18" s="30">
        <v>16.2</v>
      </c>
      <c r="D18" s="30">
        <v>14.6</v>
      </c>
      <c r="E18" s="31">
        <v>8</v>
      </c>
      <c r="F18" s="11">
        <v>5.5</v>
      </c>
      <c r="G18" s="22">
        <v>10</v>
      </c>
      <c r="H18" s="2">
        <v>12</v>
      </c>
      <c r="I18" s="50">
        <v>4</v>
      </c>
      <c r="J18" s="28">
        <v>12</v>
      </c>
      <c r="K18" s="51">
        <v>10.610825316455697</v>
      </c>
    </row>
    <row r="19" spans="1:11" ht="27.9" customHeight="1" x14ac:dyDescent="0.25">
      <c r="A19" s="4" t="s">
        <v>21</v>
      </c>
      <c r="B19" s="39" t="s">
        <v>49</v>
      </c>
      <c r="C19" s="30">
        <v>90.5</v>
      </c>
      <c r="D19" s="30">
        <v>92.2</v>
      </c>
      <c r="E19" s="31">
        <v>90</v>
      </c>
      <c r="F19" s="11">
        <v>79.099999999999994</v>
      </c>
      <c r="G19" s="22">
        <v>82</v>
      </c>
      <c r="H19" s="2">
        <v>85</v>
      </c>
      <c r="I19" s="50">
        <v>90</v>
      </c>
      <c r="J19" s="28">
        <v>99</v>
      </c>
      <c r="K19" s="51">
        <v>87.539308860759505</v>
      </c>
    </row>
    <row r="20" spans="1:11" ht="27.9" customHeight="1" x14ac:dyDescent="0.25">
      <c r="A20" s="4" t="s">
        <v>55</v>
      </c>
      <c r="B20" s="39" t="s">
        <v>60</v>
      </c>
      <c r="C20" s="30">
        <v>11.6</v>
      </c>
      <c r="D20" s="30">
        <v>11.6</v>
      </c>
      <c r="E20" s="31">
        <v>14.9</v>
      </c>
      <c r="F20" s="11">
        <v>16.399999999999999</v>
      </c>
      <c r="G20" s="22">
        <v>14</v>
      </c>
      <c r="H20" s="2">
        <v>14</v>
      </c>
      <c r="I20" s="50">
        <v>12</v>
      </c>
      <c r="J20" s="28">
        <v>15</v>
      </c>
      <c r="K20" s="51">
        <v>13.263531645569621</v>
      </c>
    </row>
    <row r="21" spans="1:11" ht="27.9" customHeight="1" x14ac:dyDescent="0.25">
      <c r="A21" s="4" t="s">
        <v>54</v>
      </c>
      <c r="B21" s="39" t="s">
        <v>50</v>
      </c>
      <c r="C21" s="30">
        <v>13.9</v>
      </c>
      <c r="D21" s="30">
        <v>17.8</v>
      </c>
      <c r="E21" s="31">
        <v>16.2</v>
      </c>
      <c r="F21" s="11">
        <v>12.7</v>
      </c>
      <c r="G21" s="22">
        <v>16</v>
      </c>
      <c r="H21" s="2">
        <v>16</v>
      </c>
      <c r="I21" s="50">
        <v>5.5</v>
      </c>
      <c r="J21" s="28">
        <v>16</v>
      </c>
      <c r="K21" s="51">
        <v>14.147767088607594</v>
      </c>
    </row>
    <row r="22" spans="1:11" ht="27.9" customHeight="1" x14ac:dyDescent="0.25">
      <c r="A22" s="4" t="s">
        <v>17</v>
      </c>
      <c r="B22" s="39" t="s">
        <v>42</v>
      </c>
      <c r="C22" s="30">
        <v>92.8</v>
      </c>
      <c r="D22" s="30">
        <v>100.4</v>
      </c>
      <c r="E22" s="31">
        <v>91.4</v>
      </c>
      <c r="F22" s="11">
        <v>88.2</v>
      </c>
      <c r="G22" s="22">
        <v>87</v>
      </c>
      <c r="H22" s="2">
        <v>96</v>
      </c>
      <c r="I22" s="50">
        <v>32.5</v>
      </c>
      <c r="J22" s="28">
        <v>94</v>
      </c>
      <c r="K22" s="51">
        <v>83.118131645569619</v>
      </c>
    </row>
    <row r="23" spans="1:11" ht="27.9" customHeight="1" x14ac:dyDescent="0.25">
      <c r="A23" s="4" t="s">
        <v>19</v>
      </c>
      <c r="B23" s="39" t="s">
        <v>31</v>
      </c>
      <c r="C23" s="30">
        <v>69.599999999999994</v>
      </c>
      <c r="D23" s="30">
        <v>74.7</v>
      </c>
      <c r="E23" s="31">
        <v>74.8</v>
      </c>
      <c r="F23" s="11">
        <v>65.5</v>
      </c>
      <c r="G23" s="22">
        <v>67</v>
      </c>
      <c r="H23" s="2">
        <v>64</v>
      </c>
      <c r="I23" s="50">
        <v>47</v>
      </c>
      <c r="J23" s="28">
        <v>64</v>
      </c>
      <c r="K23" s="51">
        <v>56.591068354430377</v>
      </c>
    </row>
    <row r="24" spans="1:11" ht="27.9" customHeight="1" x14ac:dyDescent="0.25">
      <c r="A24" s="4" t="s">
        <v>28</v>
      </c>
      <c r="B24" s="39" t="s">
        <v>51</v>
      </c>
      <c r="C24" s="30">
        <v>94</v>
      </c>
      <c r="D24" s="30">
        <v>111.9</v>
      </c>
      <c r="E24" s="31">
        <v>107.5</v>
      </c>
      <c r="F24" s="11">
        <v>85.5</v>
      </c>
      <c r="G24" s="22">
        <v>101</v>
      </c>
      <c r="H24" s="2">
        <v>101</v>
      </c>
      <c r="I24" s="50">
        <v>89</v>
      </c>
      <c r="J24" s="28">
        <v>99</v>
      </c>
      <c r="K24" s="51">
        <v>87.539308860759505</v>
      </c>
    </row>
    <row r="25" spans="1:11" ht="27.9" customHeight="1" x14ac:dyDescent="0.25">
      <c r="A25" s="4" t="s">
        <v>14</v>
      </c>
      <c r="B25" s="39" t="s">
        <v>52</v>
      </c>
      <c r="C25" s="30">
        <v>11.6</v>
      </c>
      <c r="D25" s="30">
        <v>15.6</v>
      </c>
      <c r="E25" s="31">
        <v>15</v>
      </c>
      <c r="F25" s="11">
        <v>11.8</v>
      </c>
      <c r="G25" s="22">
        <v>17</v>
      </c>
      <c r="H25" s="2">
        <v>17</v>
      </c>
      <c r="I25" s="50">
        <v>9</v>
      </c>
      <c r="J25" s="28">
        <v>15</v>
      </c>
      <c r="K25" s="51">
        <v>13.263531645569621</v>
      </c>
    </row>
    <row r="26" spans="1:11" ht="27.9" customHeight="1" x14ac:dyDescent="0.25">
      <c r="A26" s="4" t="s">
        <v>24</v>
      </c>
      <c r="B26" s="39" t="s">
        <v>62</v>
      </c>
      <c r="C26" s="30">
        <v>15.1</v>
      </c>
      <c r="D26" s="30">
        <v>15.1</v>
      </c>
      <c r="E26" s="31">
        <v>15.3</v>
      </c>
      <c r="F26" s="11">
        <v>17.3</v>
      </c>
      <c r="G26" s="22">
        <v>13</v>
      </c>
      <c r="H26" s="2">
        <v>17</v>
      </c>
      <c r="I26" s="50">
        <v>13.5</v>
      </c>
      <c r="J26" s="28">
        <v>20</v>
      </c>
      <c r="K26" s="51">
        <v>17.684708860759493</v>
      </c>
    </row>
    <row r="27" spans="1:11" ht="27.9" customHeight="1" x14ac:dyDescent="0.25">
      <c r="A27" s="4" t="s">
        <v>53</v>
      </c>
      <c r="B27" s="39" t="s">
        <v>61</v>
      </c>
      <c r="C27" s="30">
        <v>18.600000000000001</v>
      </c>
      <c r="D27" s="30">
        <v>19.2</v>
      </c>
      <c r="E27" s="31">
        <v>14.8</v>
      </c>
      <c r="F27" s="11">
        <v>12.7</v>
      </c>
      <c r="G27" s="22">
        <v>17</v>
      </c>
      <c r="H27" s="2">
        <v>21</v>
      </c>
      <c r="I27" s="50">
        <v>11.5</v>
      </c>
      <c r="J27" s="28">
        <v>19</v>
      </c>
      <c r="K27" s="51">
        <v>16.80047341772152</v>
      </c>
    </row>
    <row r="28" spans="1:11" ht="27.9" customHeight="1" x14ac:dyDescent="0.25">
      <c r="A28" s="4" t="s">
        <v>27</v>
      </c>
      <c r="B28" s="39" t="s">
        <v>9</v>
      </c>
      <c r="C28" s="30">
        <v>25.5</v>
      </c>
      <c r="D28" s="30">
        <v>27.4</v>
      </c>
      <c r="E28" s="31">
        <v>24.9</v>
      </c>
      <c r="F28" s="11">
        <v>24.5</v>
      </c>
      <c r="G28" s="22">
        <v>25</v>
      </c>
      <c r="H28" s="2">
        <v>33</v>
      </c>
      <c r="I28" s="50">
        <v>19.5</v>
      </c>
      <c r="J28" s="28">
        <v>42</v>
      </c>
      <c r="K28" s="51">
        <v>37.137888607594938</v>
      </c>
    </row>
    <row r="29" spans="1:11" ht="27.9" customHeight="1" x14ac:dyDescent="0.25">
      <c r="A29" s="4" t="s">
        <v>29</v>
      </c>
      <c r="B29" s="39" t="s">
        <v>6</v>
      </c>
      <c r="C29" s="30">
        <v>17.399999999999999</v>
      </c>
      <c r="D29" s="30">
        <v>17.399999999999999</v>
      </c>
      <c r="E29" s="31">
        <v>15.8</v>
      </c>
      <c r="F29" s="11">
        <v>15.5</v>
      </c>
      <c r="G29" s="22">
        <v>15</v>
      </c>
      <c r="H29" s="2">
        <v>20</v>
      </c>
      <c r="I29" s="50">
        <v>9.5</v>
      </c>
      <c r="J29" s="28">
        <v>22</v>
      </c>
      <c r="K29" s="51">
        <v>19.453179746835442</v>
      </c>
    </row>
    <row r="30" spans="1:11" ht="27.9" customHeight="1" x14ac:dyDescent="0.25">
      <c r="A30" s="4" t="s">
        <v>18</v>
      </c>
      <c r="B30" s="38" t="s">
        <v>78</v>
      </c>
      <c r="C30" s="30">
        <v>19.7</v>
      </c>
      <c r="D30" s="30">
        <v>20.6</v>
      </c>
      <c r="E30" s="31">
        <v>20.7</v>
      </c>
      <c r="F30" s="11">
        <v>17.3</v>
      </c>
      <c r="G30" s="22">
        <v>18</v>
      </c>
      <c r="H30" s="2">
        <v>21</v>
      </c>
      <c r="I30" s="50">
        <v>23</v>
      </c>
      <c r="J30" s="28">
        <v>24</v>
      </c>
      <c r="K30" s="51">
        <v>21.221650632911395</v>
      </c>
    </row>
    <row r="31" spans="1:11" ht="27.9" customHeight="1" x14ac:dyDescent="0.25">
      <c r="A31" s="4" t="s">
        <v>23</v>
      </c>
      <c r="B31" s="39" t="s">
        <v>63</v>
      </c>
      <c r="C31" s="30">
        <v>20.9</v>
      </c>
      <c r="D31" s="30">
        <v>21</v>
      </c>
      <c r="E31" s="31">
        <v>20.2</v>
      </c>
      <c r="F31" s="11">
        <v>20</v>
      </c>
      <c r="G31" s="22">
        <v>18</v>
      </c>
      <c r="H31" s="2">
        <v>24</v>
      </c>
      <c r="I31" s="50">
        <v>28.5</v>
      </c>
      <c r="J31" s="28">
        <v>28</v>
      </c>
      <c r="K31" s="51">
        <v>24.75859240506329</v>
      </c>
    </row>
    <row r="32" spans="1:11" ht="27.9" customHeight="1" x14ac:dyDescent="0.25">
      <c r="A32" s="4" t="s">
        <v>69</v>
      </c>
      <c r="B32" s="39" t="s">
        <v>64</v>
      </c>
      <c r="C32" s="30">
        <v>8.1</v>
      </c>
      <c r="D32" s="30">
        <v>10</v>
      </c>
      <c r="E32" s="31">
        <v>11</v>
      </c>
      <c r="F32" s="11">
        <v>10</v>
      </c>
      <c r="G32" s="22">
        <v>8</v>
      </c>
      <c r="H32" s="2">
        <v>10</v>
      </c>
      <c r="I32" s="50">
        <v>9</v>
      </c>
      <c r="J32" s="28">
        <v>10</v>
      </c>
      <c r="K32" s="51">
        <v>8.8423544303797463</v>
      </c>
    </row>
    <row r="33" spans="1:12" ht="27.9" customHeight="1" x14ac:dyDescent="0.25">
      <c r="A33" s="4" t="s">
        <v>65</v>
      </c>
      <c r="B33" s="39" t="s">
        <v>8</v>
      </c>
      <c r="C33" s="30">
        <v>17.399999999999999</v>
      </c>
      <c r="D33" s="30">
        <v>17.399999999999999</v>
      </c>
      <c r="E33" s="31">
        <v>20.399999999999999</v>
      </c>
      <c r="F33" s="11">
        <v>20.9</v>
      </c>
      <c r="G33" s="22">
        <v>21</v>
      </c>
      <c r="H33" s="2">
        <v>23</v>
      </c>
      <c r="I33" s="50">
        <v>23</v>
      </c>
      <c r="J33" s="28">
        <v>25</v>
      </c>
      <c r="K33" s="51">
        <v>22.105886075949364</v>
      </c>
    </row>
    <row r="34" spans="1:12" ht="27.9" customHeight="1" x14ac:dyDescent="0.25">
      <c r="A34" s="5" t="s">
        <v>66</v>
      </c>
      <c r="B34" s="39" t="s">
        <v>67</v>
      </c>
      <c r="C34" s="30">
        <v>56.3</v>
      </c>
      <c r="D34" s="30">
        <v>58</v>
      </c>
      <c r="E34" s="31">
        <v>52.6</v>
      </c>
      <c r="F34" s="11">
        <v>46.8</v>
      </c>
      <c r="G34" s="22">
        <v>54</v>
      </c>
      <c r="H34" s="2">
        <v>61</v>
      </c>
      <c r="I34" s="50">
        <v>68</v>
      </c>
      <c r="J34" s="28">
        <v>72</v>
      </c>
      <c r="K34" s="51">
        <v>63.664951898734174</v>
      </c>
      <c r="L34" s="8"/>
    </row>
    <row r="35" spans="1:12" ht="27.9" customHeight="1" x14ac:dyDescent="0.25">
      <c r="A35" s="29" t="s">
        <v>80</v>
      </c>
      <c r="B35" s="39" t="s">
        <v>79</v>
      </c>
      <c r="C35" s="30"/>
      <c r="D35" s="30"/>
      <c r="E35" s="31"/>
      <c r="F35" s="11"/>
      <c r="G35" s="22"/>
      <c r="H35" s="43">
        <v>12</v>
      </c>
      <c r="I35" s="50">
        <v>5</v>
      </c>
      <c r="J35" s="28">
        <v>13</v>
      </c>
      <c r="K35" s="51">
        <v>11.495060759493672</v>
      </c>
      <c r="L35" s="8"/>
    </row>
    <row r="36" spans="1:12" ht="27.9" customHeight="1" x14ac:dyDescent="0.25">
      <c r="A36" s="5" t="s">
        <v>13</v>
      </c>
      <c r="B36" s="9" t="s">
        <v>68</v>
      </c>
      <c r="C36" s="30"/>
      <c r="D36" s="30"/>
      <c r="E36" s="31"/>
      <c r="F36" s="12">
        <v>5</v>
      </c>
      <c r="G36" s="22">
        <v>8</v>
      </c>
      <c r="H36" s="2">
        <v>13</v>
      </c>
      <c r="I36" s="50">
        <v>14</v>
      </c>
      <c r="J36" s="28">
        <v>14</v>
      </c>
      <c r="K36" s="51">
        <v>12.379296202531645</v>
      </c>
    </row>
    <row r="37" spans="1:12" ht="27.9" customHeight="1" x14ac:dyDescent="0.25">
      <c r="A37" s="33" t="s">
        <v>70</v>
      </c>
      <c r="B37" s="40" t="s">
        <v>15</v>
      </c>
      <c r="C37" s="30"/>
      <c r="D37" s="30"/>
      <c r="E37" s="31"/>
      <c r="F37" s="12">
        <v>4</v>
      </c>
      <c r="G37" s="22">
        <v>8</v>
      </c>
      <c r="H37" s="2">
        <v>10</v>
      </c>
      <c r="I37" s="50">
        <v>7</v>
      </c>
      <c r="J37" s="28">
        <v>10</v>
      </c>
      <c r="K37" s="51">
        <v>8.8423544303797463</v>
      </c>
    </row>
    <row r="38" spans="1:12" ht="27.9" customHeight="1" x14ac:dyDescent="0.25">
      <c r="A38" s="5" t="s">
        <v>71</v>
      </c>
      <c r="B38" s="9" t="s">
        <v>72</v>
      </c>
      <c r="C38" s="35"/>
      <c r="D38" s="35"/>
      <c r="E38" s="36"/>
      <c r="F38" s="37"/>
      <c r="G38" s="2"/>
      <c r="H38" s="2"/>
      <c r="I38" s="50">
        <v>10</v>
      </c>
      <c r="J38" s="28">
        <v>25</v>
      </c>
      <c r="K38" s="51">
        <v>22.105886075949364</v>
      </c>
    </row>
    <row r="39" spans="1:12" ht="27.9" customHeight="1" x14ac:dyDescent="0.25">
      <c r="A39" s="5" t="s">
        <v>74</v>
      </c>
      <c r="B39" s="9" t="s">
        <v>73</v>
      </c>
      <c r="C39" s="35"/>
      <c r="D39" s="35"/>
      <c r="E39" s="36"/>
      <c r="F39" s="37"/>
      <c r="G39" s="2"/>
      <c r="H39" s="2"/>
      <c r="I39" s="50">
        <v>6.5</v>
      </c>
      <c r="J39" s="28">
        <v>16</v>
      </c>
      <c r="K39" s="51">
        <v>14.147767088607594</v>
      </c>
    </row>
    <row r="40" spans="1:12" ht="27.9" customHeight="1" x14ac:dyDescent="0.25">
      <c r="A40" s="5" t="s">
        <v>75</v>
      </c>
      <c r="B40" s="9" t="s">
        <v>76</v>
      </c>
      <c r="C40" s="35"/>
      <c r="D40" s="35"/>
      <c r="E40" s="36"/>
      <c r="F40" s="37"/>
      <c r="G40" s="2"/>
      <c r="H40" s="2"/>
      <c r="I40" s="50">
        <v>6</v>
      </c>
      <c r="J40" s="28">
        <v>7</v>
      </c>
      <c r="K40" s="51">
        <v>6.1896481012658224</v>
      </c>
    </row>
    <row r="41" spans="1:12" ht="13.8" x14ac:dyDescent="0.25">
      <c r="C41" s="8"/>
      <c r="D41" s="8"/>
      <c r="F41" s="34"/>
      <c r="G41" s="23"/>
      <c r="H41" s="32"/>
      <c r="I41" s="7"/>
      <c r="J41" s="46"/>
      <c r="K41" s="46"/>
    </row>
    <row r="42" spans="1:12" x14ac:dyDescent="0.25">
      <c r="A42" s="16" t="s">
        <v>38</v>
      </c>
      <c r="B42" s="17"/>
      <c r="C42" s="41">
        <f>SUM(C6:C41)</f>
        <v>1470.6</v>
      </c>
      <c r="D42" s="41">
        <f>SUM(D6:D41)</f>
        <v>1550.7000000000003</v>
      </c>
      <c r="E42" s="41">
        <f>SUM(E6:E41)</f>
        <v>1433.1</v>
      </c>
      <c r="F42" s="41">
        <f>SUM(F6:F41)</f>
        <v>1310.8</v>
      </c>
      <c r="G42" s="42">
        <f>SUM(G6:G41)</f>
        <v>1412</v>
      </c>
      <c r="H42" s="24">
        <f>SUM(H6:H40)</f>
        <v>1499</v>
      </c>
      <c r="I42" s="27">
        <f>SUM(I6:I41)</f>
        <v>926.5</v>
      </c>
      <c r="J42" s="47">
        <f>SUM(J6:J41)</f>
        <v>1580</v>
      </c>
      <c r="K42" s="47">
        <v>1397.092000000001</v>
      </c>
    </row>
    <row r="43" spans="1:12" ht="13.8" x14ac:dyDescent="0.25">
      <c r="A43" s="16"/>
      <c r="B43" s="17"/>
      <c r="C43" s="18"/>
      <c r="D43" s="18"/>
      <c r="E43" s="17"/>
      <c r="F43" s="13"/>
      <c r="G43" s="25"/>
      <c r="H43" s="25"/>
      <c r="I43" s="1"/>
      <c r="J43" s="48"/>
      <c r="K43" s="46"/>
    </row>
    <row r="44" spans="1:12" ht="13.8" x14ac:dyDescent="0.25">
      <c r="A44" s="17"/>
      <c r="B44" s="17"/>
      <c r="C44" s="17"/>
      <c r="D44" s="17"/>
      <c r="E44" s="17"/>
      <c r="F44" s="13"/>
      <c r="G44" s="25"/>
      <c r="H44" s="25"/>
      <c r="I44" s="1"/>
      <c r="J44" s="48"/>
      <c r="K44" s="46"/>
    </row>
    <row r="45" spans="1:12" ht="13.8" x14ac:dyDescent="0.25">
      <c r="A45" s="19"/>
      <c r="B45" s="17"/>
      <c r="I45" s="1"/>
      <c r="J45" s="49"/>
      <c r="K45" s="46"/>
    </row>
    <row r="46" spans="1:12" ht="13.8" x14ac:dyDescent="0.25">
      <c r="A46" s="17"/>
      <c r="B46" s="21" t="s">
        <v>39</v>
      </c>
      <c r="C46" s="20">
        <v>2012</v>
      </c>
      <c r="D46" s="20">
        <v>2013</v>
      </c>
      <c r="E46" s="20">
        <v>2014</v>
      </c>
      <c r="F46" s="14">
        <v>2015</v>
      </c>
      <c r="G46" s="44">
        <v>2016</v>
      </c>
      <c r="H46" s="44">
        <v>2017</v>
      </c>
      <c r="I46" s="1"/>
      <c r="J46" s="44">
        <v>2018</v>
      </c>
      <c r="K46" s="46"/>
    </row>
    <row r="47" spans="1:12" ht="13.8" x14ac:dyDescent="0.25">
      <c r="A47" s="17"/>
      <c r="B47" s="17" t="s">
        <v>2</v>
      </c>
      <c r="C47" s="15">
        <f t="shared" ref="C47:H47" si="0">SUM(C19+C20+C23+C24+C25+C30+C31+C32+C33+C34+C36+C37+C40)</f>
        <v>399.7</v>
      </c>
      <c r="D47" s="15">
        <f t="shared" si="0"/>
        <v>433</v>
      </c>
      <c r="E47" s="15">
        <f t="shared" si="0"/>
        <v>427.09999999999997</v>
      </c>
      <c r="F47" s="15">
        <f t="shared" si="0"/>
        <v>382.3</v>
      </c>
      <c r="G47" s="15">
        <f t="shared" si="0"/>
        <v>416</v>
      </c>
      <c r="H47" s="15">
        <f t="shared" si="0"/>
        <v>443</v>
      </c>
      <c r="I47" s="1"/>
      <c r="J47" s="15">
        <f>SUM(J19+J20+J23+J24+J25+J30+J31+J32+J33+J34+J36+J37+J40)</f>
        <v>482</v>
      </c>
    </row>
    <row r="48" spans="1:12" ht="13.8" x14ac:dyDescent="0.25">
      <c r="A48" s="17"/>
      <c r="B48" s="17" t="s">
        <v>40</v>
      </c>
      <c r="C48" s="15">
        <f t="shared" ref="C48:H48" si="1">SUM(C6+C7)</f>
        <v>163.89999999999998</v>
      </c>
      <c r="D48" s="15">
        <f t="shared" si="1"/>
        <v>162.80000000000001</v>
      </c>
      <c r="E48" s="15">
        <f t="shared" si="1"/>
        <v>147.80000000000001</v>
      </c>
      <c r="F48" s="15">
        <f t="shared" si="1"/>
        <v>131.10000000000002</v>
      </c>
      <c r="G48" s="15">
        <f t="shared" si="1"/>
        <v>144</v>
      </c>
      <c r="H48" s="15">
        <f t="shared" si="1"/>
        <v>141</v>
      </c>
      <c r="I48" s="1"/>
      <c r="J48" s="15">
        <f t="shared" ref="J48" si="2">SUM(J6+J7)</f>
        <v>143</v>
      </c>
    </row>
    <row r="49" spans="1:10" ht="13.8" x14ac:dyDescent="0.25">
      <c r="A49" s="17"/>
      <c r="B49" s="17" t="s">
        <v>3</v>
      </c>
      <c r="C49" s="15">
        <f t="shared" ref="C49:H49" si="3">SUM(C8+C9+C26+C27)</f>
        <v>140.4</v>
      </c>
      <c r="D49" s="15">
        <f t="shared" si="3"/>
        <v>150</v>
      </c>
      <c r="E49" s="15">
        <f t="shared" si="3"/>
        <v>138.29999999999998</v>
      </c>
      <c r="F49" s="15">
        <f t="shared" si="3"/>
        <v>129.1</v>
      </c>
      <c r="G49" s="15">
        <f t="shared" si="3"/>
        <v>133</v>
      </c>
      <c r="H49" s="15">
        <f t="shared" si="3"/>
        <v>142</v>
      </c>
      <c r="I49" s="1"/>
      <c r="J49" s="15">
        <f t="shared" ref="J49" si="4">SUM(J8+J9+J26+J27)</f>
        <v>160</v>
      </c>
    </row>
    <row r="50" spans="1:10" ht="13.8" x14ac:dyDescent="0.25">
      <c r="A50" s="17"/>
      <c r="B50" s="17" t="s">
        <v>41</v>
      </c>
      <c r="C50" s="15">
        <f t="shared" ref="C50:H50" si="5">SUM(C10+C11+C12+C13+C14+C15+C16+C17+C18+C21+C22+C28+C29+C35+C38+C39)</f>
        <v>766.59999999999991</v>
      </c>
      <c r="D50" s="15">
        <f t="shared" si="5"/>
        <v>804.89999999999986</v>
      </c>
      <c r="E50" s="15">
        <f t="shared" si="5"/>
        <v>719.9</v>
      </c>
      <c r="F50" s="15">
        <f t="shared" si="5"/>
        <v>668.30000000000007</v>
      </c>
      <c r="G50" s="15">
        <f t="shared" si="5"/>
        <v>719</v>
      </c>
      <c r="H50" s="15">
        <f t="shared" si="5"/>
        <v>773</v>
      </c>
      <c r="I50" s="3"/>
      <c r="J50" s="15">
        <f>SUM(J10+J11+J12+J13+J14+J15+J16+J17+J18+J21+J22+J28+J29+J35+J38+J39)</f>
        <v>795</v>
      </c>
    </row>
    <row r="51" spans="1:10" x14ac:dyDescent="0.25">
      <c r="C51" s="45"/>
    </row>
  </sheetData>
  <mergeCells count="12">
    <mergeCell ref="K4:K5"/>
    <mergeCell ref="G4:G5"/>
    <mergeCell ref="A1:J3"/>
    <mergeCell ref="I4:I5"/>
    <mergeCell ref="A4:A5"/>
    <mergeCell ref="B4:B5"/>
    <mergeCell ref="C4:C5"/>
    <mergeCell ref="D4:D5"/>
    <mergeCell ref="E4:E5"/>
    <mergeCell ref="F4:F5"/>
    <mergeCell ref="J4:J5"/>
    <mergeCell ref="H4:H5"/>
  </mergeCells>
  <phoneticPr fontId="14" type="noConversion"/>
  <pageMargins left="0.75000000000000011" right="0.75000000000000011" top="1" bottom="1" header="0.5" footer="0.5"/>
  <pageSetup paperSize="9" scale="73" fitToHeight="2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</vt:lpstr>
      <vt:lpstr>synthèse!Zone_d_impression</vt:lpstr>
    </vt:vector>
  </TitlesOfParts>
  <Company>UdT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caroline.vaslin</dc:creator>
  <cp:lastModifiedBy>Caroline Vaslin</cp:lastModifiedBy>
  <cp:lastPrinted>2017-11-28T07:32:31Z</cp:lastPrinted>
  <dcterms:created xsi:type="dcterms:W3CDTF">2007-04-06T09:27:30Z</dcterms:created>
  <dcterms:modified xsi:type="dcterms:W3CDTF">2017-11-28T07:32:34Z</dcterms:modified>
</cp:coreProperties>
</file>