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es documents\AUDIT\HRS4R\"/>
    </mc:Choice>
  </mc:AlternateContent>
  <bookViews>
    <workbookView xWindow="0" yWindow="0" windowWidth="25800" windowHeight="6525"/>
  </bookViews>
  <sheets>
    <sheet name="Synthèse" sheetId="2" r:id="rId1"/>
    <sheet name="Feuil1" sheetId="1" r:id="rId2"/>
  </sheets>
  <externalReferences>
    <externalReference r:id="rId3"/>
    <externalReference r:id="rId4"/>
    <externalReference r:id="rId5"/>
  </externalReferences>
  <definedNames>
    <definedName name="_2___3">'[1]Typologie actions'!$A$2:$A$4</definedName>
    <definedName name="_xlnm.Print_Area" localSheetId="0">Synthèse!$B$1:$L$149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4" i="2" l="1"/>
  <c r="N144" i="2"/>
  <c r="O144" i="2"/>
  <c r="M48" i="2" l="1"/>
  <c r="M17" i="2" l="1"/>
  <c r="N17" i="2"/>
  <c r="O17" i="2"/>
  <c r="O145" i="2" l="1"/>
  <c r="N145" i="2"/>
  <c r="M145" i="2"/>
  <c r="O141" i="2"/>
  <c r="N141" i="2"/>
  <c r="M141" i="2"/>
  <c r="O139" i="2"/>
  <c r="N139" i="2"/>
  <c r="M139" i="2"/>
  <c r="O137" i="2"/>
  <c r="N137" i="2"/>
  <c r="M137" i="2"/>
  <c r="O136" i="2"/>
  <c r="N136" i="2"/>
  <c r="M136" i="2"/>
  <c r="O135" i="2"/>
  <c r="N135" i="2"/>
  <c r="M135" i="2"/>
  <c r="O133" i="2"/>
  <c r="N133" i="2"/>
  <c r="M133" i="2"/>
  <c r="O132" i="2"/>
  <c r="N132" i="2"/>
  <c r="M132" i="2"/>
  <c r="O130" i="2"/>
  <c r="N130" i="2"/>
  <c r="M130" i="2"/>
  <c r="O129" i="2"/>
  <c r="N129" i="2"/>
  <c r="M129" i="2"/>
  <c r="O128" i="2"/>
  <c r="N128" i="2"/>
  <c r="M128" i="2"/>
  <c r="O122" i="2"/>
  <c r="O121" i="2"/>
  <c r="N121" i="2"/>
  <c r="M121" i="2"/>
  <c r="O118" i="2"/>
  <c r="N118" i="2"/>
  <c r="M118" i="2"/>
  <c r="O117" i="2"/>
  <c r="N117" i="2"/>
  <c r="M117" i="2"/>
  <c r="O115" i="2"/>
  <c r="N115" i="2"/>
  <c r="M115" i="2"/>
  <c r="O114" i="2"/>
  <c r="N114" i="2"/>
  <c r="M114" i="2"/>
  <c r="O108" i="2"/>
  <c r="N108" i="2"/>
  <c r="M108" i="2"/>
  <c r="O107" i="2"/>
  <c r="N107" i="2"/>
  <c r="M107" i="2"/>
  <c r="O105" i="2"/>
  <c r="N105" i="2"/>
  <c r="M105" i="2"/>
  <c r="O104" i="2"/>
  <c r="N104" i="2"/>
  <c r="M104" i="2"/>
  <c r="O103" i="2"/>
  <c r="N103" i="2"/>
  <c r="M103" i="2"/>
  <c r="O101" i="2"/>
  <c r="N101" i="2"/>
  <c r="M101" i="2"/>
  <c r="O100" i="2"/>
  <c r="N100" i="2"/>
  <c r="M100" i="2"/>
  <c r="O94" i="2"/>
  <c r="N94" i="2"/>
  <c r="M94" i="2"/>
  <c r="O92" i="2"/>
  <c r="N92" i="2"/>
  <c r="M92" i="2"/>
  <c r="O91" i="2"/>
  <c r="N91" i="2"/>
  <c r="M91" i="2"/>
  <c r="O88" i="2"/>
  <c r="N88" i="2"/>
  <c r="M88" i="2"/>
  <c r="O87" i="2"/>
  <c r="N87" i="2"/>
  <c r="M87" i="2"/>
  <c r="O86" i="2"/>
  <c r="N86" i="2"/>
  <c r="M86" i="2"/>
  <c r="O83" i="2"/>
  <c r="N83" i="2"/>
  <c r="M83" i="2"/>
  <c r="O80" i="2"/>
  <c r="N80" i="2"/>
  <c r="M80" i="2"/>
  <c r="O76" i="2"/>
  <c r="N76" i="2"/>
  <c r="M76" i="2"/>
  <c r="O74" i="2"/>
  <c r="N74" i="2"/>
  <c r="M74" i="2"/>
  <c r="O59" i="2"/>
  <c r="N59" i="2"/>
  <c r="M59" i="2"/>
  <c r="O56" i="2"/>
  <c r="N56" i="2"/>
  <c r="M56" i="2"/>
  <c r="O52" i="2"/>
  <c r="N52" i="2"/>
  <c r="M52" i="2"/>
  <c r="O48" i="2"/>
  <c r="N48" i="2"/>
  <c r="O41" i="2"/>
  <c r="N41" i="2"/>
  <c r="M41" i="2"/>
  <c r="O39" i="2"/>
  <c r="N39" i="2"/>
  <c r="M39" i="2"/>
  <c r="O33" i="2"/>
  <c r="N33" i="2"/>
  <c r="M33" i="2"/>
  <c r="O28" i="2"/>
  <c r="N28" i="2"/>
  <c r="M28" i="2"/>
  <c r="O10" i="2"/>
  <c r="N10" i="2"/>
  <c r="M10" i="2"/>
  <c r="O7" i="2"/>
  <c r="N7" i="2"/>
  <c r="M7" i="2"/>
  <c r="O4" i="2"/>
  <c r="N4" i="2"/>
  <c r="M4" i="2"/>
  <c r="M146" i="2" l="1"/>
  <c r="N146" i="2"/>
  <c r="O146" i="2"/>
</calcChain>
</file>

<file path=xl/sharedStrings.xml><?xml version="1.0" encoding="utf-8"?>
<sst xmlns="http://schemas.openxmlformats.org/spreadsheetml/2006/main" count="714" uniqueCount="417">
  <si>
    <t>Items</t>
  </si>
  <si>
    <t>Pratiques et constats de l'établissement</t>
  </si>
  <si>
    <t>Propositions d'actions</t>
  </si>
  <si>
    <t>Item(s) concerné(s)</t>
  </si>
  <si>
    <t>Type d'action</t>
  </si>
  <si>
    <t>Leader(s)</t>
  </si>
  <si>
    <t>Associé(s)</t>
  </si>
  <si>
    <t>Instance(s) concernée(s)</t>
  </si>
  <si>
    <t>Délai de réalisation</t>
  </si>
  <si>
    <t>Ordre de priorité</t>
  </si>
  <si>
    <t>Indicateur(s) de suivi / progression</t>
  </si>
  <si>
    <t>C</t>
  </si>
  <si>
    <t>F</t>
  </si>
  <si>
    <t>D</t>
  </si>
  <si>
    <r>
      <rPr>
        <b/>
        <u/>
        <sz val="12"/>
        <color theme="1"/>
        <rFont val="Work Sans"/>
      </rPr>
      <t xml:space="preserve">1 - Liberté de recherche : </t>
    </r>
    <r>
      <rPr>
        <sz val="12"/>
        <color theme="1"/>
        <rFont val="Work Sans"/>
      </rPr>
      <t xml:space="preserve">
Les chercheurs devraient centrer leurs travaux de recherche sur le bien de l'humanité et l'extension des frontières de la connaissance scientifique, tout en jouissant de la liberté de pensée et d'expression, ainsi que de la liberté de déterminer les méthodes qui permettent la résolution des problèmes, selon les pratiques et principes éthiques qui sont reconnus. Les chercheurs doivent néanmoins reconnaître les limites à cette liberté susceptibles de découler de circonstances particulières de recherche (notamment sur le plan de la supervision, l’orientation et la gestion) ou de contraintes opérationnelles, par exemple pour des raisons de budget ou d'infrastructure ou particulièrement dans le secteur industriel, pour des raisons de protection de la propriété intellectuelle. Ces limites ne doivent cependant pas s'opposer aux pratiques et principes éthiques reconnus, auxquels les chercheurs doivent adhérer.</t>
    </r>
  </si>
  <si>
    <t>F - Formalisation</t>
  </si>
  <si>
    <t>DRV (SPIV)</t>
  </si>
  <si>
    <t>DAJP</t>
  </si>
  <si>
    <t>Court terme (0-2 ans)</t>
  </si>
  <si>
    <t>B - Normale</t>
  </si>
  <si>
    <r>
      <rPr>
        <b/>
        <u/>
        <sz val="12"/>
        <color theme="1"/>
        <rFont val="Work Sans"/>
      </rPr>
      <t>2 - Respect des principes éthiques :</t>
    </r>
    <r>
      <rPr>
        <sz val="12"/>
        <color theme="1"/>
        <rFont val="Work Sans"/>
      </rPr>
      <t xml:space="preserve">
Les chercheurs doivent adhérer aux pratiques éthiques reconnues et aux principes éthiques fondamentaux de mise dans leur(s) discipline(s), ainsi qu'aux normes éthiques étayées par les différents codes d'éthique nationaux, sectoriels ou institutionnels. </t>
    </r>
  </si>
  <si>
    <t>D - Développement</t>
  </si>
  <si>
    <t>DRH</t>
  </si>
  <si>
    <t>A - Prioritaire</t>
  </si>
  <si>
    <r>
      <rPr>
        <b/>
        <u/>
        <sz val="12"/>
        <color theme="1"/>
        <rFont val="Work Sans"/>
      </rPr>
      <t>3 - Responsabilité professionnelle :</t>
    </r>
    <r>
      <rPr>
        <sz val="12"/>
        <color theme="1"/>
        <rFont val="Work Sans"/>
      </rPr>
      <t xml:space="preserve">
Les chercheurs s'efforcent pleinement d'assurer que leurs travaux de recherche sont utiles à la société et ne reproduisent pas des recherches effectuées ailleurs précédemment. Ils évitent tout type de plagiat et respectent le principe de la propriété intellectuelle et de la propriété conjointe des données en cas de recherche effectuée en collaboration avec un ou plusieurs directeurs de thèse/stage et/ou d'autres chercheurs. La nécessité de valider les observations nouvelles en montrant que les expériences sont reproductibles ne devrait pas être interprétée comme du plagiat, à condition que les données à confirmer soient explicitement citées. Les chercheurs veillent à ce que, en cas de délégation d'un quelconque aspect de leur travail, le délégataire ait la compétence nécessaire.</t>
    </r>
  </si>
  <si>
    <t>C - Communication</t>
  </si>
  <si>
    <t>DRV (RED)</t>
  </si>
  <si>
    <t xml:space="preserve">
Référent intégrité scientifique
</t>
  </si>
  <si>
    <r>
      <rPr>
        <b/>
        <u/>
        <sz val="12"/>
        <color theme="1"/>
        <rFont val="Work Sans"/>
      </rPr>
      <t xml:space="preserve">4 - Attitude professionnelle : environnement de recherche : </t>
    </r>
    <r>
      <rPr>
        <sz val="12"/>
        <color theme="1"/>
        <rFont val="Work Sans"/>
      </rPr>
      <t xml:space="preserve">
Les chercheurs devraient avoir pris connaissance des objectifs stratégiques régissant leur environnement de recherche ainsi que les mécanismes de financement, et devraient demander toutes les autorisations nécessaires avant de commencer leurs travaux de recherche ou d'accéder aux ressources fournies. Ils devraient informer leurs employeurs, leurs bailleurs de fonds ou leur directeur de thèse/stage lorsque leur projet de recherche est retardé, redéfini ou achevé, ou prévenir si leur projet doit être terminé plus rapidement ou être suspendu pour quelque raison que ce soit.</t>
    </r>
  </si>
  <si>
    <t>DRV
DRH</t>
  </si>
  <si>
    <t>Moyen terme (2-4 ans)</t>
  </si>
  <si>
    <t>C - Non-prioritaire</t>
  </si>
  <si>
    <t>Présidence</t>
  </si>
  <si>
    <t>Court terme (0-2 ans)
Moyen terme (2-4 ans)</t>
  </si>
  <si>
    <t>DRV</t>
  </si>
  <si>
    <t>DSI</t>
  </si>
  <si>
    <t>Long terme (&gt; 4 ans)</t>
  </si>
  <si>
    <t>DCOM
DRH</t>
  </si>
  <si>
    <r>
      <rPr>
        <b/>
        <u/>
        <sz val="12"/>
        <color theme="1"/>
        <rFont val="Work Sans"/>
      </rPr>
      <t>6 - Responsabilité (retour financier, audits financiers/recherche/éthique, transparence des données) :</t>
    </r>
    <r>
      <rPr>
        <sz val="12"/>
        <color theme="1"/>
        <rFont val="Work Sans"/>
      </rPr>
      <t xml:space="preserve">
Les chercheurs doivent être conscients du fait qu'ils sont responsables envers leurs employeurs, bailleurs de fonds ou d'autres organismes publics ou privés connexes et sont également responsables, pour des motifs davantage éthiques, envers la société dans son ensemble. En particulier, les chercheurs financés par des fonds publics sont également responsables de l’utilisation efficace de l'argent des contribuables. En conséquence, ils devraient adhérer aux principes de gestion financière saine, transparente et efficace et coopérer pour tout audit de leur recherche par des personnes autorisées, qu'il soit entrepris par leurs employeurs/bailleurs de fonds ou par des comités d'éthique. Les méthodes de collecte et d'analyse des données, les résultats et, le cas échéant, le détail des données devraient être accessibles à des fins d'examen interne et externe, chaque fois que nécessaire et à la demande des autorités compétentes.</t>
    </r>
  </si>
  <si>
    <t>Moyen terme (2-4 ans)
Long terme (&gt; 4 ans)</t>
  </si>
  <si>
    <t>PEPSS</t>
  </si>
  <si>
    <t>CHSCT</t>
  </si>
  <si>
    <t>DAJP
DU</t>
  </si>
  <si>
    <r>
      <rPr>
        <b/>
        <u/>
        <sz val="12"/>
        <color theme="1"/>
        <rFont val="Work Sans"/>
      </rPr>
      <t>8 - Diffusion et exploitation des résultats :</t>
    </r>
    <r>
      <rPr>
        <sz val="12"/>
        <color theme="1"/>
        <rFont val="Work Sans"/>
      </rPr>
      <t xml:space="preserve">
Tous les chercheurs devraient veiller, conformément à leurs dispositions contractuelles, à ce que les résultats de leurs travaux de recherche soient diffusés et exploités, en étant par exemple communiqués, transférés vers d'autres organismes de recherche ou, le cas échéant, commercialisés. Les chercheurs expérimentés, en particulier, devraient jouer un rôle pilote en assurant que la recherche porte ses fruits et que les résultats font l'objet d'une exploitation commerciale ou sont mis à la disposition du public (ou les deux à la fois) chaque fois que l'occasion se présente.</t>
    </r>
  </si>
  <si>
    <t>3 - 4</t>
  </si>
  <si>
    <t>DCOM</t>
  </si>
  <si>
    <t>DSI
SCD</t>
  </si>
  <si>
    <r>
      <rPr>
        <b/>
        <u/>
        <sz val="12"/>
        <color theme="1"/>
        <rFont val="Work Sans"/>
      </rPr>
      <t>9 - Engagement vis-à-vis de la société :</t>
    </r>
    <r>
      <rPr>
        <sz val="12"/>
        <color theme="1"/>
        <rFont val="Work Sans"/>
      </rPr>
      <t xml:space="preserve">
Les chercheurs devraient veiller à ce que leurs activités de recherche soient portées à la connaissance de la société dans son ensemble de telle sorte qu'elles puissent être comprises par les non-spécialistes, améliorant ainsi la compréhension de la science par la société. L'engagement direct avec le grand public aidera les chercheurs à mieux comprendre l'intérêt de la société pour les priorités en science et technologie, ainsi que ses préoccupations.</t>
    </r>
  </si>
  <si>
    <r>
      <rPr>
        <b/>
        <u/>
        <sz val="12"/>
        <color theme="1"/>
        <rFont val="Work Sans"/>
      </rPr>
      <t xml:space="preserve">10 - Non-discrimination (concernant le sexe, l'âge, l'origine ethnique, nationale ou sociale, la religion ou la croyance, l'orienttaion sexuelle, la langue, le handicap, l'opinion politique, la situation sociale ou économique) : </t>
    </r>
    <r>
      <rPr>
        <sz val="12"/>
        <color theme="1"/>
        <rFont val="Work Sans"/>
      </rPr>
      <t xml:space="preserve">
Les employeurs et/ou bailleurs de fonds des chercheurs ne pratiquent aucune discrimination entre les chercheurs fondée sur le sexe, l'âge, l'origine ethnique, nationale ou sociale, la religion ou la croyance, l'orientation sexuelle, la langue, le handicap, l'opinion politique, la situation sociale ou économique.</t>
    </r>
  </si>
  <si>
    <r>
      <rPr>
        <b/>
        <u/>
        <sz val="12"/>
        <color theme="1"/>
        <rFont val="Work Sans"/>
      </rPr>
      <t>11 - Systèmes d'évaluation devant tenir compte de l'ensemble des activités :</t>
    </r>
    <r>
      <rPr>
        <sz val="12"/>
        <color theme="1"/>
        <rFont val="Work Sans"/>
      </rPr>
      <t xml:space="preserve">
Les employeurs et/ou bailleurs de fonds devraient introduire pour tous les chercheurs, y compris les chercheurs expérimentés, des systèmes d'évaluation afin que leurs performances professionnelles soient évaluées de façon régulière et transparente par un comité indépendant (et de préférence international dans le cas des chercheurs expérimentés).</t>
    </r>
  </si>
  <si>
    <r>
      <rPr>
        <b/>
        <u/>
        <sz val="11"/>
        <color theme="1"/>
        <rFont val="Work Sans"/>
      </rPr>
      <t>12 - Recrutement (généralités) :</t>
    </r>
    <r>
      <rPr>
        <sz val="11"/>
        <color theme="1"/>
        <rFont val="Work Sans"/>
      </rPr>
      <t xml:space="preserve">
Les employeurs et/ou bailleurs de fonds devraient veiller à ce que soient clairement spécifiées les normes d'entrée et d'admission pour les chercheurs, particulièrement en début de carrière, et devraient également faciliter l'accès aux groupes désavantagés ou aux chercheurs qui reviennent à une carrière de chercheur, y compris les enseignants (de tout niveau) revenant à une carrière de chercheur. Les employeurs et/ou bailleurs de fonds devraient adhérer aux principes exposés dans le code de conduite pour le recrutement des chercheurs lorsqu'ils nomment ou recrutent des chercheurs.</t>
    </r>
  </si>
  <si>
    <t>12 - 13</t>
  </si>
  <si>
    <r>
      <rPr>
        <b/>
        <u/>
        <sz val="11"/>
        <color theme="1"/>
        <rFont val="Work Sans"/>
      </rPr>
      <t>13 - Recrutement (publication des postes) :</t>
    </r>
    <r>
      <rPr>
        <sz val="11"/>
        <color theme="1"/>
        <rFont val="Work Sans"/>
      </rPr>
      <t xml:space="preserve">
Les employeurs et/ou bailleurs de fonds devraient établir des procédures de recrutement ouvertes, efficaces, transparentes, favorables, comparables à l'échelle internationale, et adaptées aux types de postes publiés. Les annonces devraient donner une description étendue des connaissances et compétences requises et ne devraient pas être spécialisées au point de décourager les candidats recevables. Les employeurs devraient inclure une description des conditions de travail et des droits, y compris les perspectives de développement de carrière. En outre, le délai séparant la publication de l'offre d'emploi ou de l'appel à candidatures et la date limite de réponse doit être réaliste.</t>
    </r>
  </si>
  <si>
    <t>14</t>
  </si>
  <si>
    <r>
      <rPr>
        <b/>
        <u/>
        <sz val="11"/>
        <color theme="1"/>
        <rFont val="Work Sans"/>
      </rPr>
      <t>14 - Comités de sélection :</t>
    </r>
    <r>
      <rPr>
        <sz val="11"/>
        <color theme="1"/>
        <rFont val="Work Sans"/>
      </rPr>
      <t xml:space="preserve">
Les comités de sélection devraient rassembler des expertises et des compétences diverses, refléter un équilibre adéquat entre hommes et femmes et, si nécessaire et possible, inclure des membres issus de différents secteurs (public et privé) et disciplines, provenant notamment d'autres pays, et possédant l'expérience appropriée pour évaluer le candidat. Dans la mesure du possible, un large éventail de pratiques de sélection devrait être utilisé, telles que l'évaluation par des experts externes et les entretiens en tête-à-tête. Les membres des comités de sélection devraient être convenablement formés.</t>
    </r>
  </si>
  <si>
    <t>CAC
CDC</t>
  </si>
  <si>
    <r>
      <rPr>
        <b/>
        <u/>
        <sz val="11"/>
        <color theme="1"/>
        <rFont val="Work Sans"/>
      </rPr>
      <t>15 - Transparence (information préalable des candidats concernant les critères de recrutement) :</t>
    </r>
    <r>
      <rPr>
        <sz val="11"/>
        <color theme="1"/>
        <rFont val="Work Sans"/>
      </rPr>
      <t xml:space="preserve">
Les candidats devraient être informés, avant la sélection, du processus de recrutement et des critères de sélection, du nombre de postes disponibles et des perspectives de développement de carrière. À l'issue du processus de sélection, ils devraient également être informés des points forts et des points faibles de leur candidature.</t>
    </r>
  </si>
  <si>
    <t>15</t>
  </si>
  <si>
    <t>DRV
DRI</t>
  </si>
  <si>
    <r>
      <rPr>
        <b/>
        <u/>
        <sz val="11"/>
        <color theme="1"/>
        <rFont val="Work Sans"/>
      </rPr>
      <t>16 - Jugement du mérite (prise en compte de toute l'expérience du candidat et pas uniquement des publications) :</t>
    </r>
    <r>
      <rPr>
        <sz val="11"/>
        <color theme="1"/>
        <rFont val="Work Sans"/>
      </rPr>
      <t xml:space="preserve">
Le processus de sélection devrait prendre en considération la totalité de l'expérience acquise par les candidats. Tout en se concentrant sur leur potentiel global en tant que chercheurs, il doit aussi prendre en compte leur créativité et leur degré d'indépendance. Cela signifie que le mérite devrait être jugé tant sur le plan qualitatif que sur le plan quantitatif, en mettant l'accent sur les résultats remarquables obtenus dans un parcours professionnel diversifié et pas uniquement sur le nombre de publications. En conséquence, l'importance des indicateurs bibliométriques devrait être correctement pondérée au sein d'un éventail plus large de critères d'évaluation, tels que l'enseignement, la supervision, le travail d'équipe, le transfert de connaissances, la gestion de la recherche, l'innovation et les activités de sensibilisation du public. Pour les candidats issus du secteur industriel, une attention particulière devrait être accordée à toute contribution à des brevets, activités de développement ou inventions.</t>
    </r>
  </si>
  <si>
    <t>Les jurys de sélection de l'UT prennent en compte l’expérience des candidats.</t>
  </si>
  <si>
    <t>12 - 13 - 15</t>
  </si>
  <si>
    <t>Une aide aux candidats pour rédiger leur CV peut exister mais elle n’est pas institutionnalisée, et certains candidats ne bénéficient donc pas d’une aide pour rédiger leur CV et savoir expliquer leurs interruptions éventuelles dans leur carrière.</t>
  </si>
  <si>
    <r>
      <rPr>
        <b/>
        <u/>
        <sz val="11"/>
        <color theme="1"/>
        <rFont val="Work Sans"/>
      </rPr>
      <t>19 - Reconnaissance des qualifications :</t>
    </r>
    <r>
      <rPr>
        <sz val="11"/>
        <color theme="1"/>
        <rFont val="Work Sans"/>
      </rPr>
      <t xml:space="preserve">
Les employeurs et/ou bailleurs de fonds devraient prévoir l'évaluation appropriée des qualifications universitaires et professionnelles de tous les chercheurs, y compris les qualifications non formelles, notamment dans le contexte de la mobilité internationale et professionnelle. Ils devraient s'informer et acquérir une compréhension complète des règles, des procédures et des normes régissant la reconnaissance de ces qualifications et, par conséquent, explorer le droit interne en vigueur, les conventions et les règles spécifiques relatives à la reconnaissance de ces qualifications par toutes les voies disponibles.</t>
    </r>
  </si>
  <si>
    <t>21</t>
  </si>
  <si>
    <r>
      <rPr>
        <b/>
        <u/>
        <sz val="11"/>
        <color theme="1"/>
        <rFont val="Work Sans"/>
      </rPr>
      <t>20 - Ancienneté (prise en compte de l'expérience préalablement acquise) :</t>
    </r>
    <r>
      <rPr>
        <sz val="11"/>
        <color theme="1"/>
        <rFont val="Work Sans"/>
      </rPr>
      <t xml:space="preserve">
Les niveaux de qualifications requis devraient correspondre aux nécessités du poste et ne pas être définis comme un obstacle à l'entrée. La reconnaissance et l'évaluation des qualifications devraient avoir pour axe central de juger les réalisations de la personne plutôt que sa situation ou la réputation de l'institution au sein de laquelle elle a acquis ses qualifications. Puisque les qualifications professionnelles peuvent être acquises au début d'une longue carrière, le modèle du développement professionnel tout au long de la vie devrait également être reconnu.</t>
    </r>
  </si>
  <si>
    <t>17</t>
  </si>
  <si>
    <r>
      <rPr>
        <b/>
        <u/>
        <sz val="11"/>
        <color theme="1"/>
        <rFont val="Work Sans"/>
      </rPr>
      <t>21 - Post-doctorat (principes du recrutement en post-doctorat) :</t>
    </r>
    <r>
      <rPr>
        <sz val="11"/>
        <color theme="1"/>
        <rFont val="Work Sans"/>
      </rPr>
      <t xml:space="preserve">
Les institutions qui nomment des chercheurs titulaires d'un doctorat devraient établir des règles claires et des orientations explicites pour le recrutement et la nomination des chercheurs post doctorat, y compris la durée maximale et les objectifs de ces nominations. Ces orientations devraient tenir compte du temps passé dans de précédentes nominations post doctorat dans d'autres institutions, et du fait que le statut post doctorat devrait être transitoire, dans le but premier d'offrir des possibilités supplémentaires de développement professionnel pour une carrière de chercheur dans le cadre de perspectives d'avancement à long terme.</t>
    </r>
  </si>
  <si>
    <t>10</t>
  </si>
  <si>
    <t>DRH
DCOM</t>
  </si>
  <si>
    <t>Mission égalité</t>
  </si>
  <si>
    <t>DRH
DSI
DAJP</t>
  </si>
  <si>
    <r>
      <rPr>
        <b/>
        <u/>
        <sz val="12"/>
        <color theme="1"/>
        <rFont val="Work Sans"/>
      </rPr>
      <t>22 - Reconnaissance de la profession  :</t>
    </r>
    <r>
      <rPr>
        <sz val="12"/>
        <color theme="1"/>
        <rFont val="Work Sans"/>
      </rPr>
      <t xml:space="preserve"> 
Tous les chercheurs engagés dans une carrière de recherche devraient être reconnus comme professionnels et être traités en conséquence. Cette reconnaissance devrait commencer au début de leur carrière, c'est-à-dire au niveau du troisième cycle, et devrait englober tous les niveaux, indépendamment de leur classification au niveau national (par exemple: employé, étudiant du troisième cycle, doctorant, boursier titulaire d'un doctorat, fonctionnaire).</t>
    </r>
  </si>
  <si>
    <t>22</t>
  </si>
  <si>
    <r>
      <rPr>
        <b/>
        <u/>
        <sz val="12"/>
        <color theme="1"/>
        <rFont val="Work Sans"/>
      </rPr>
      <t>23 - Environnement de la recherche (accès aux équipements et installations adéquats) :</t>
    </r>
    <r>
      <rPr>
        <sz val="12"/>
        <color theme="1"/>
        <rFont val="Work Sans"/>
      </rPr>
      <t xml:space="preserve">
Les employeurs et/ou bailleurs de fonds des chercheurs devraient veiller à créer l'environnement de recherche ou de formation à la recherche le plus stimulant et offrant les équipements, installations et possibilités les plus adéquats, notamment pour la collaboration à distance par le biais de réseaux de recherche, et veiller au respect des réglementations nationales ou sectorielles relatives à la santé et à la sécurité dans la recherche. Les bailleurs de fonds devraient veiller à ce que les ressources appropriées soient fournies à l'appui du programme de travail convenu.</t>
    </r>
  </si>
  <si>
    <t>23</t>
  </si>
  <si>
    <r>
      <rPr>
        <b/>
        <u/>
        <sz val="12"/>
        <color theme="1"/>
        <rFont val="Work Sans"/>
      </rPr>
      <t>24 - Conditions de travail :</t>
    </r>
    <r>
      <rPr>
        <sz val="12"/>
        <color theme="1"/>
        <rFont val="Work Sans"/>
      </rPr>
      <t xml:space="preserve">
Les employeurs et/ou bailleurs de fonds devraient veiller à ce que les conditions de travail pour les chercheurs, y compris les chercheurs handicapés, offrent le cas échéant la flexibilité jugée essentielle pour faire aboutir les travaux de recherche conformément à la législation nationale en vigueur et aux conventions collectives nationales ou sectorielles. Ils devraient viser à fournir des conditions de travail qui permettent aux chercheurs tant féminins que masculins de combiner la famille et le travail, les enfants et la carrière. Une attention particulière devrait être prêtée, entre autres, à l'horaire variable, au travail à temps partiel, au télétravail et aux congés sabbatiques, ainsi qu'aux dispositions financières et administratives indispensables régissant ce type de dispositions.</t>
    </r>
  </si>
  <si>
    <t>24</t>
  </si>
  <si>
    <t>DRI</t>
  </si>
  <si>
    <t>DRI
DRV</t>
  </si>
  <si>
    <t>SSU
PEPSS</t>
  </si>
  <si>
    <r>
      <rPr>
        <b/>
        <u/>
        <sz val="12"/>
        <color theme="1"/>
        <rFont val="Work Sans"/>
      </rPr>
      <t>25 - Stabilité et continuité d'emploi :</t>
    </r>
    <r>
      <rPr>
        <sz val="12"/>
        <color theme="1"/>
        <rFont val="Work Sans"/>
      </rPr>
      <t xml:space="preserve">
Les employeurs et/ou bailleurs de fonds devraient veiller à ce que le travail des chercheurs ne soit pas miné par l'instabilité des contrats de travail, et devraient donc s'engager dans la mesure du possible à améliorer la stabilité des conditions d'emploi pour les chercheurs, appliquant et respectant ainsi les principes et conditions fixés dans la directive européenne 1999/70/CE.</t>
    </r>
  </si>
  <si>
    <t>25 - 30</t>
  </si>
  <si>
    <r>
      <rPr>
        <b/>
        <u/>
        <sz val="12"/>
        <color theme="1"/>
        <rFont val="Work Sans"/>
      </rPr>
      <t>26 - Financement, salaires et accès à la sécurité sociale :</t>
    </r>
    <r>
      <rPr>
        <sz val="12"/>
        <color theme="1"/>
        <rFont val="Work Sans"/>
      </rPr>
      <t xml:space="preserve">
Les employeurs et/ou bailleurs de fonds devraient veiller à ce que les chercheurs jouissent de conditions équitables et attrayantes sur le plan du financement et/ou des salaires, assorties de dispositions adéquates et équitables en matière de sécurité sociale (y compris l'assurance maladie et les allocations parentales, les droits à la retraite et les indemnités de chômage) conformément à la législation nationale en vigueur et aux conventions collectives nationales ou sectorielles. Ces mesures doivent inclure les chercheurs à toutes les étapes de leur carrière, y compris les chercheurs en début de carrière, en correspondance avec leur statut juridique, leurs performances et leur niveau de qualifications et/ou de responsabilités.</t>
    </r>
  </si>
  <si>
    <t>26</t>
  </si>
  <si>
    <r>
      <rPr>
        <b/>
        <u/>
        <sz val="12"/>
        <color theme="1"/>
        <rFont val="Work Sans"/>
      </rPr>
      <t>27 - Équilibre entre les sexes :</t>
    </r>
    <r>
      <rPr>
        <sz val="12"/>
        <color theme="1"/>
        <rFont val="Work Sans"/>
      </rPr>
      <t xml:space="preserve">
Les employeurs et/ou bailleurs de fonds devraient viser l'instauration d'un équilibre représentatif entre hommes et femmes à tous les niveaux du personnel, y compris au niveau des directeurs de thèse/stage et des gestionnaires. Cet équilibre devrait s'obtenir au moyen d'une politique d'égalité des chances au moment du recrutement et aux étapes ultérieures de la carrière, sans prévaloir pour autant sur les critères de qualité et de compétence. Pour que l'égalité de traitement soit a ssurée, les comités de sélection et d'évaluation devraient refléter un équilibre adéquat entre hommes et femmes.</t>
    </r>
  </si>
  <si>
    <t>27</t>
  </si>
  <si>
    <t>DRH
DRV</t>
  </si>
  <si>
    <r>
      <rPr>
        <b/>
        <u/>
        <sz val="12"/>
        <color theme="1"/>
        <rFont val="Work Sans"/>
      </rPr>
      <t>28 - Développement de carrière et réduction de l'insécurité quant à l'avenir professionnel :</t>
    </r>
    <r>
      <rPr>
        <sz val="12"/>
        <color theme="1"/>
        <rFont val="Work Sans"/>
      </rPr>
      <t xml:space="preserve">
Les employeurs et/ou bailleurs de fonds devraient élaborer, de préférence dans le cadre de leur gestion des ressources humain es, une stratégie spécifique de développement de carrière pour les chercheurs à toutes les étapes de leur carrière, quelle que soit leur situation contractuelle, y compris pour les chercheurs sous contrat à durée déterminée. Cette stratégie devrait inclure la disponibilité des mentors qui interviennent pour fournir un appui et une orientation en faveur du développement personnel et professionnel des chercheurs, permettant ainsi de les motiver et contribuant à réduire toute insécurité quant à leur avenir professionnel. Tous les chercheurs devraient être informés de ces dispositions et accords.</t>
    </r>
  </si>
  <si>
    <t>28</t>
  </si>
  <si>
    <t>DRI
DCOM</t>
  </si>
  <si>
    <r>
      <rPr>
        <b/>
        <u/>
        <sz val="11"/>
        <color theme="1"/>
        <rFont val="Work Sans"/>
      </rPr>
      <t>29 - Valorisation de la mobilité (géographique, intersectorielle, interdisciplinaire et virtuelle) :</t>
    </r>
    <r>
      <rPr>
        <sz val="11"/>
        <color theme="1"/>
        <rFont val="Work Sans"/>
      </rPr>
      <t xml:space="preserve">
Les employeurs et/ou bailleurs de fonds doivent reconnaître la valeur de la mobilité géographique, intersectorielle, interdisciplinaire, transdisciplinaire et virtuelle, de même que la mobilité entre le secteur public et le secteur privé, comme étant un important moyen d'accroître le savoir scientifique et le développement professionnel à toutes les étapes de la carrière d'un chercheur. En conséquence, ils devraient instaurer de telles options dans la stratégie de développement de carrière et valoriser et reconnaître pleinement toute expérience de mobilité dans leur système de progression/évaluation de la carrière. Cela requiert également la mise en place des instruments administratifs indispensables pour permettre la transférabilité des bourses et des dispositions en matière de sécurité sociale, conformément à la législation nationale.</t>
    </r>
  </si>
  <si>
    <t>29</t>
  </si>
  <si>
    <r>
      <rPr>
        <b/>
        <u/>
        <sz val="12"/>
        <color theme="1"/>
        <rFont val="Work Sans"/>
      </rPr>
      <t>30 - Accès aux services d'orientation pour tous (conseils sur la carrière) :</t>
    </r>
    <r>
      <rPr>
        <sz val="12"/>
        <color theme="1"/>
        <rFont val="Work Sans"/>
      </rPr>
      <t xml:space="preserve">
Les employeurs et/ou bailleurs de fonds devraient veiller à ce que les chercheurs, à toutes les étapes de leur carrière et indépendamment de leur situation contractuelle, se voient offrir des conseils d’orientation de carrière et une aide pour trouver un emploi, soit dans les institutions concernées soit par le biais d'une collaboration avec d'autres structures.</t>
    </r>
  </si>
  <si>
    <r>
      <rPr>
        <b/>
        <u/>
        <sz val="12"/>
        <color theme="1"/>
        <rFont val="Work Sans"/>
      </rPr>
      <t>31 - Droits de propriété intellectuelle :</t>
    </r>
    <r>
      <rPr>
        <sz val="12"/>
        <color theme="1"/>
        <rFont val="Work Sans"/>
      </rPr>
      <t xml:space="preserve">
Les employeurs et/ou bailleurs de fonds devraient veiller à ce que les chercheurs, à toutes les étapes de leur carrière, reti rent les bénéfices de l'exploitation (le cas échéant) de leurs résultats de R &amp; D, grâce à une protection juridique et notamment par une protection adéquate des droits de propriété intellectuelle, y compris les droits d'auteur. Les politiques et pratiques devraient spécifier quels droits reviennent aux chercheurs et/ou, le cas échéant, à leurs employeurs ou à d'autres parties, y compris des organisations commerciales ou industrielles externes, selon les éventuelles dispositions d'accords spécifiques de collaboration ou d'autres types d'accords.</t>
    </r>
  </si>
  <si>
    <r>
      <rPr>
        <b/>
        <u/>
        <sz val="12"/>
        <color theme="1"/>
        <rFont val="Work Sans"/>
      </rPr>
      <t>32 - Co-auteurs :</t>
    </r>
    <r>
      <rPr>
        <sz val="12"/>
        <color theme="1"/>
        <rFont val="Work Sans"/>
      </rPr>
      <t xml:space="preserve">
Lors de l'évaluation du personnel, les institutions devraient réserver un accueil favorable à la collaboration entre auteurs, qui témoigne d'une approche constructive à la réalisation de la recherche. Les employeurs et/ou bailleurs de fonds devraient donc développer des stratégies, des pratiques et des procédures pour fournir aux chercheurs, y compris en début de carrière, les conditions-cadres nécessaires pour avoir le droit d'être reconnus et d'être nommés et/ou cités, dans le cadre de leurs contributions réelles, en tant que coauteurs de documents, de brevets, etc., ou de publier leurs propres résultats de recherche indépendamment de leurs directeurs de thèse/stage.</t>
    </r>
  </si>
  <si>
    <t>32</t>
  </si>
  <si>
    <t>DAJP
DRV</t>
  </si>
  <si>
    <r>
      <rPr>
        <b/>
        <u/>
        <sz val="12"/>
        <color theme="1"/>
        <rFont val="Work Sans"/>
      </rPr>
      <t>33 - Valorisation de l'enseignement :</t>
    </r>
    <r>
      <rPr>
        <sz val="12"/>
        <color theme="1"/>
        <rFont val="Work Sans"/>
      </rPr>
      <t xml:space="preserve">
L'enseignement est un moyen essentiel pour structurer et diffuser les connaissances et devrait être donc considéré comme une option de grande valeur dans le parcours professionnel des chercheurs. Néanmoins, les responsabilités en tant qu'enseignant ne devraient pas être excessives et ne devraient pas empêcher les chercheurs, surtout en début de carrière, de mener leurs activités de recherche. Les employeurs et/ou bailleurs de fonds devraient veiller à ce que les tâches d'enseignement soient convenablement rémunérées et soient prises en considération dans les systèmes d'évaluation, et que le temps consacré par les membres du personnel expérimentés à la formation des chercheurs en début de carrière devrait être prise en compte dans le cadre de leur charge à l’enseignement. Une formation appropriée devrait être fournie pour les activités d'enseignement et de formation en tant que partie intégrale du développement professionnel des chercheurs.</t>
    </r>
  </si>
  <si>
    <t>33</t>
  </si>
  <si>
    <t>Composantes</t>
  </si>
  <si>
    <r>
      <rPr>
        <b/>
        <u/>
        <sz val="12"/>
        <color theme="1"/>
        <rFont val="Work Sans"/>
      </rPr>
      <t>34 - Plaintes et recours : assistance en cas de conflits :</t>
    </r>
    <r>
      <rPr>
        <sz val="12"/>
        <color theme="1"/>
        <rFont val="Work Sans"/>
      </rPr>
      <t xml:space="preserve">
Les employeurs et/ou bailleurs de fonds devraient établir des procédures appropriées conformément aux règles et aux réglementations nationales, éventuellement sous la forme d'une personne impartiale (du type médiateur) afin de traiter les plaintes/recours des chercheurs, y compris concernant les conflits entre le ou les directeurs de thèse/stage et les chercheurs en début de carrière. Ces procédures devraient fournir à l'ensemble du personnel de recherche une assistance confidentielle e t informelle pour résoudre les conflits liés au travail, les litiges et les réclamations, dans le but de promouvoir un traitement juste et équitable au sein de l'institution et d'améliorer la qualité globale du milieu de travail.</t>
    </r>
  </si>
  <si>
    <t>34</t>
  </si>
  <si>
    <t>Mission égalité
DRH
DAJP</t>
  </si>
  <si>
    <t>PEPSS
Mission égalité
Médiateur / référent déontologie</t>
  </si>
  <si>
    <t>Nombre d'actions de sensibilisation effectuées</t>
  </si>
  <si>
    <r>
      <rPr>
        <b/>
        <u/>
        <sz val="12"/>
        <color theme="1"/>
        <rFont val="Work Sans"/>
      </rPr>
      <t>35 - Participation aux organes de décision :</t>
    </r>
    <r>
      <rPr>
        <sz val="12"/>
        <color theme="1"/>
        <rFont val="Work Sans"/>
      </rPr>
      <t xml:space="preserve">
Les employeurs et/ou bailleurs de fonds devraient reconnaître qu'il est tout à fait légitime, et même souhaitable, que les chercheurs soient représentés dans les organes appropriés d'information, de consultation et de décision des institutions pour lesquelles ils travaillent, afin de protéger et promouvoir leurs intérêts individuels et collectifs en tant que professionnels, et de contribuer activement au fonctionnement de l'institution.</t>
    </r>
  </si>
  <si>
    <r>
      <rPr>
        <b/>
        <u/>
        <sz val="12"/>
        <color theme="1"/>
        <rFont val="Work Sans"/>
      </rPr>
      <t xml:space="preserve">36 - Relation avec les directeurs de thèse/stage et encadrants : </t>
    </r>
    <r>
      <rPr>
        <sz val="12"/>
        <color theme="1"/>
        <rFont val="Work Sans"/>
      </rPr>
      <t xml:space="preserve">
Les chercheurs en phase de formation devraient établir des relations structurées et régulières avec leurs directeurs de thèse/stage et leurs représentants facultaires/départementaux de manière à tirer le meilleur profit de leurs relations avec ceux-ci. Cela consiste notamment à consigner tous les progrès réalisés et résultats de recherche obtenus, à recevoir un retour d'information au moyen de rapports et de séminaires, à exploiter ce feedback et à travailler en respectant les programmes convenus, les jalons fixés, les prestations à fournir et les résultats de recherche à obtenir.</t>
    </r>
  </si>
  <si>
    <t>36</t>
  </si>
  <si>
    <t>36.2 - Mettre en place des outils pour favoriser des missions complémentaires associées au contrat doctoral autres que dans le domaine de l’enseignement : diffusion de la culture scientifique, valorisation, etc…</t>
  </si>
  <si>
    <t>36.3 - Utiliser les portfolios des doctorants en élaboration sur la plateforme ADUM pour permettre aux jeunes docteurs d’afficher en ligne leurs compétences, ceci afin de faciliter la création d’un réseau et la poursuite de carrière</t>
  </si>
  <si>
    <r>
      <rPr>
        <b/>
        <u/>
        <sz val="12"/>
        <color theme="1"/>
        <rFont val="Work Sans"/>
      </rPr>
      <t>37 - Supervision et tâches de gestion :</t>
    </r>
    <r>
      <rPr>
        <sz val="12"/>
        <color theme="1"/>
        <rFont val="Work Sans"/>
      </rPr>
      <t xml:space="preserve">
Les chercheurs expérimentés devraient consacrer une attention particulière à leurs rôles multiples en tant que directeurs de thèse/stage, mentors, conseillers de carrière, chefs, coordinateurs de projet, directeurs ou spécialistes de la communication scientifique. Ils devraient s'acquitter de ces tâches selon les standards professionnels les plus élevés. En ce qui concerne leur rôle de directeur de thèse/stage ou de mentor de chercheurs, les chercheurs expérimentés devraient bâtir une relation constructive et positive avec les chercheurs en début de carrière, afin de mettre en place les conditions nécessaires au transfert efficace des connaissances et au bon développement de la carrière des chercheurs.</t>
    </r>
  </si>
  <si>
    <t>37</t>
  </si>
  <si>
    <t>DRV
DU</t>
  </si>
  <si>
    <t>VP Recherche
VP Formation</t>
  </si>
  <si>
    <r>
      <rPr>
        <b/>
        <u/>
        <sz val="12"/>
        <color theme="1"/>
        <rFont val="Work Sans"/>
      </rPr>
      <t>38 - Développement professionnel continu :</t>
    </r>
    <r>
      <rPr>
        <sz val="12"/>
        <color theme="1"/>
        <rFont val="Work Sans"/>
      </rPr>
      <t xml:space="preserve">
À toutes les étapes de leur carrière, les chercheurs devraient chercher à s'améliorer continuellement en actualisant et en développant régulièrement leurs capacités et compétences. Divers moyens permettent d'y parvenir, notamment, mais pas exclusivement, la formation de nature formelle, ainsi que les ateliers, les conférences et l'apprentissage en ligne.</t>
    </r>
  </si>
  <si>
    <t>38</t>
  </si>
  <si>
    <r>
      <rPr>
        <b/>
        <u/>
        <sz val="12"/>
        <color theme="1"/>
        <rFont val="Work Sans"/>
      </rPr>
      <t>ITEM 39 - Accès à la formation à la recherche et au développement continu :</t>
    </r>
    <r>
      <rPr>
        <sz val="12"/>
        <color theme="1"/>
        <rFont val="Work Sans"/>
      </rPr>
      <t xml:space="preserve">
Les employeurs et/ou bailleurs de fonds devraient veiller à ce que tous les chercheurs, à toutes les étapes de leur carrière et indépendamment de leur situation contractuelle, se voient offrir des opportunités de développement professionnel et d'amélioration de leur capacité d'insertion professionnelle en ayant accès aux mesures en faveur du développement continu du savoir-faire et des compétences. Ces mesures devraient faire l'objet d'une évaluation régulière afin de déterminer dans quelle mesure elles sont accessibles, mises en application et efficaces pour améliorer le savoir-faire, les compétences et la capacité d'insertion professionnelle.</t>
    </r>
  </si>
  <si>
    <r>
      <rPr>
        <b/>
        <u/>
        <sz val="12"/>
        <color theme="1"/>
        <rFont val="Work Sans"/>
      </rPr>
      <t>40 - Supervision en début de carrière :</t>
    </r>
    <r>
      <rPr>
        <sz val="12"/>
        <color theme="1"/>
        <rFont val="Work Sans"/>
      </rPr>
      <t xml:space="preserve">
Les employeurs et/ou bailleurs de fonds devraient veiller à ce que soit clairement indiquée une personne de référence que les chercheurs en début de carrière peuvent consulter pour l'exécution de leurs tâches professionnelles et devraient informer les chercheurs en conséquence. Ces dispositions devraient clairement déterminer que les directeurs de thèse/stage proposés possèdent une expertise suffisante en matière de supervision de la recherche, qu'ils ont le temps, la connaissance, l'expérience, l'expertise et l'engagement nécessaires pour pouvoir offrir le soutien adéquat au chercheur en formation, et qu'ils prévoient les procédures nécessaires en matière d'avancement et d'examen, ainsi que les mécanismes de retour d’expérience nécessaires.</t>
    </r>
  </si>
  <si>
    <t>Mise en place d'une convention de partenariat avec un nombre de chambres réservées aux doctorants</t>
  </si>
  <si>
    <t>Nombre de docs traduits en anglais / nombre de pages web du site traduites / % de consultations</t>
  </si>
  <si>
    <t>Nombre d'EC non-rattachés à un laboratoire</t>
  </si>
  <si>
    <t>Nombre de messages/documents sur le sujet des cahiers de laboratoire à destination des EC</t>
  </si>
  <si>
    <t>Réalisation du portail numérique sur le transfert de technologies et savoir-faire de l’UT en français
Traduction du portail en anglais</t>
  </si>
  <si>
    <t>Nombre de messages d'envoi du journal institutionnel de l'UT en version électronique (hors diffusion interne)</t>
  </si>
  <si>
    <t>Nombre de contractuels ayant bénéficié d'entretiens d'évaluation des qualifications</t>
  </si>
  <si>
    <t>Traduction en anglais des documents en matière de non-discrimination
Mise en place d'un guichet/service unique pour le suivi et la gestion</t>
  </si>
  <si>
    <t>Réalisation et diffusion du document de sensibilisation sur la non-discrimination et égalité en matière de recrutement</t>
  </si>
  <si>
    <t>Nombre de salles dédiées aux doctorants à l'UT
Ratio surfaces/doctorants</t>
  </si>
  <si>
    <t>Nombre de messages d'information envoyés et/ou mis en ligne sur le site internet</t>
  </si>
  <si>
    <t>Ecart de salaires entre les différentes catégories/populations concernées</t>
  </si>
  <si>
    <t>Nombre de femmes EC ayant bénéficié du mentoring ou marrainage/parrainage</t>
  </si>
  <si>
    <t>Nombre d'individus faisant appel au dispositif de développement de carrière</t>
  </si>
  <si>
    <t>Nombre de personnes ayant réalisé une mobilité interne ou externe</t>
  </si>
  <si>
    <t>Nombre de personnes étrangères (EC et/ou conjoints) inscrites aux cours de français</t>
  </si>
  <si>
    <t>Nombre d'EC réalisant des tâches administratives ponctuelles et/ou régulières</t>
  </si>
  <si>
    <t>Nombre de personnes inscrites aux formations sur les violences
Nombre de plaintes/recours enregistrés</t>
  </si>
  <si>
    <t>Nombre de missions complémentaires réalisées annuellement
Ratio missions complémentaires / enseignement</t>
  </si>
  <si>
    <t>Nombre de consultations du document PEDR sur l'Intranet
Nombre d'EC demandant et/ou bénéficiant de la PEDR</t>
  </si>
  <si>
    <t>Nombre de personnes-ressources nommées
Ratio nombre personnes-ressources / nombre de jeunes EC</t>
  </si>
  <si>
    <t>37.4 - Dans le domaine de l’encadrement doctoral, poursuivre dans l’organisation régulière des séminaires de sensibilisation à la responsabilité professionnelle des HDR, selon le schéma suivant : des conférences pour le plus grand nombre sur l'encadrement doctoral l'année N, suivies d'ateliers d'échanges de pratiques, thématisés SHS/SST en petits groupes, l'année N+1.</t>
  </si>
  <si>
    <t>Nombre de participants aux conférences et nombre de participants aux ateliers</t>
  </si>
  <si>
    <t>DRV
Référent intégrité scientifique
Référent déontologie</t>
  </si>
  <si>
    <t>Proportion français / anglais des annonces passées
Mise en place de la fiche-type de recrutement
Compléter les fiches de poste des concours en ajoutant/précisant les compétences attendues
Passage au compte unique sous GALAXIE</t>
  </si>
  <si>
    <t>Composantes
DU</t>
  </si>
  <si>
    <t>DRH
DRI</t>
  </si>
  <si>
    <t>Mission égalité
DCOM</t>
  </si>
  <si>
    <t>15 mois</t>
  </si>
  <si>
    <t>24 mois</t>
  </si>
  <si>
    <t>9 mois</t>
  </si>
  <si>
    <t>18 mois</t>
  </si>
  <si>
    <t>21 mois</t>
  </si>
  <si>
    <t>12 mois</t>
  </si>
  <si>
    <t>33 mois</t>
  </si>
  <si>
    <t>36 mois</t>
  </si>
  <si>
    <t>Nombre d'EC ayant bénéficié d'un dispositif de conseils sur la carrière</t>
  </si>
  <si>
    <t>DRH
QVT</t>
  </si>
  <si>
    <t>Nombre de demandes et/ou d'arbitrages en commission formation
Montant global annuel concerné
Nombre d'EC inscrits aux formations "généralistes"</t>
  </si>
  <si>
    <t>Nombre de personnes reçues / entendues
Mise en place d'un tableau de suivi</t>
  </si>
  <si>
    <t>Nombre de formations "management" dispensées aux DU
Nombre de nouveaux DU inscrits aux formations sur le management
Ratio nouveaux DU formés / total des DU</t>
  </si>
  <si>
    <t xml:space="preserve">5.3 - Accélerer et finaliser la dématérialisation des cahiers de laboratoire, en les inscrivant plus globalement et officiellement dans le futur Plan de Gestion des Données (PGD) </t>
  </si>
  <si>
    <r>
      <rPr>
        <b/>
        <u/>
        <sz val="11"/>
        <color theme="1"/>
        <rFont val="Work Sans"/>
      </rPr>
      <t>17 - Variations dans la chronologie des curriculum vitae :</t>
    </r>
    <r>
      <rPr>
        <sz val="11"/>
        <color theme="1"/>
        <rFont val="Work Sans"/>
      </rPr>
      <t xml:space="preserve">
Les interruptions de carrière ou les variations dans l'ordre chronologique des curriculum vitae ne devraient pas être pénalisées mais être considérées comme le développement d'une carrière, et donc comme une contribution potentiellement précieuse au développement professionnel des chercheurs vers un parcours professionnel multidimensionnel. Les candidats devraient donc être autorisés à soumettre des curriculum vitae basés sur des preuves, reflétant un ensemble représentatif de réalisations et de qualifications appropriées pour le poste sollicité.</t>
    </r>
  </si>
  <si>
    <t>1 - Liberté de recherche</t>
  </si>
  <si>
    <t>2 - Respect des principes éthiques</t>
  </si>
  <si>
    <t>1.2 - Formaliser et inscrire dans les conventions avec les partenaires industriels les principes d’indépendance et de liberté de la recherche.</t>
  </si>
  <si>
    <t>3 - Responsabilité professionnelle</t>
  </si>
  <si>
    <t>3.3 - Systématiser la signature par les nouveaux arrivants d’une charte relative à la confidentialité, aux conflits d’intérêts et aux règles éthiques qui permet notamment de rappeler les droits et obligations en matière de propriété intellectuelle</t>
  </si>
  <si>
    <t>Se référer à l'action 3.3</t>
  </si>
  <si>
    <t>Nombre d'EC ayant suivi la formation sur l'intégrité scientifique</t>
  </si>
  <si>
    <t xml:space="preserve">Nombre de publicités ou de conférences sur la question de l'intégrité scientifique
</t>
  </si>
  <si>
    <t>DRV
Référent intégrité scientifique</t>
  </si>
  <si>
    <t>5 - Obligations contractuelles et légales</t>
  </si>
  <si>
    <t xml:space="preserve">Les garanties de l’indépendance des enseignants-chercheurs résultent d’un principe fondamental reconnu par les lois de la République dégagé par plusieurs décisions du Conseil constitutionnel. 
La loi de 1983, qui constitue le titre 1er du statut général des fonctionnaires détermine les garanties fondamentales des fonctionnaires. Elle précise que les fonctionnaires sont vis-à-vis de l’administration dans une situation statutaire et réglementaire. 
Les enseignants-chercheurs et les chercheurs jouissent d'une pleine indépendance et d'une entière liberté d'expression dans l'exercice de leurs fonctions d'enseignement et de leurs activités de recherche, sous les réserves que leur imposent, conformément aux traditions universitaires et aux dispositions du code de l’éducation, les principes de tolérance et d'objectivité. 
Les textes donnent aux enseignants-chercheurs une compétence exclusive pour fixer les principes généraux de répartition des fonctions d'enseignement et des activités de recherche au sein de l’établissement et la possibilité de participer aux travaux d'une équipe de recherche dans certaines conditions. 
L'article L.952-2 du Code de l'Education reconnaît aux enseignants-chercheurs et aux chercheurs une pleine indépendance et une entière liberté d'expression dans l'exercice de leurs fonctions d'enseignement et de leurs activités de recherche, sous les réserves que leur imposent, conformément aux traditions universitaires et aux dispositions du code de l’éducation, les principes de tolérance et d'objectivité. </t>
  </si>
  <si>
    <t>Textes et règles applicables</t>
  </si>
  <si>
    <t>ASPECTS ETHIQUES ET PROFESSIONNELS DU METIER DE CHERCHEUR</t>
  </si>
  <si>
    <t>RECRUTEMENT</t>
  </si>
  <si>
    <t>CONDITIONS DE TRAVAIL ET SECURITE SOCIALE</t>
  </si>
  <si>
    <t>FORMATION</t>
  </si>
  <si>
    <t>4 - Attitude professionnelle</t>
  </si>
  <si>
    <t>9 - Engagement vis-à-vis de la société</t>
  </si>
  <si>
    <t>8 - Diffusion et exploitation des résultats</t>
  </si>
  <si>
    <t>6 - Responsabilité (retour financier, audits financiers/recherche/éthique, transparence des données)</t>
  </si>
  <si>
    <t>12 - Recrutement (généralités)</t>
  </si>
  <si>
    <t>11 - Systèmes d'évaluation devant tenir compte de l'ensemble des activités</t>
  </si>
  <si>
    <t>40 - Supervision en début de carrière</t>
  </si>
  <si>
    <t>39 - Accès à la formation à la recherche et au développement continu</t>
  </si>
  <si>
    <t>38 - Développement professionnel continu</t>
  </si>
  <si>
    <t>37 - Supervision et tâches de gestion</t>
  </si>
  <si>
    <t>36 - Relation avec les directeurs de thèse/stage et encadrants</t>
  </si>
  <si>
    <t>35 - Participation aux organes de décision</t>
  </si>
  <si>
    <t>34 - Plaintes et recours : assistance en cas de conflits</t>
  </si>
  <si>
    <t>33 - Valorisation de l'enseignement</t>
  </si>
  <si>
    <t>31 - Droits de propriété intellectuelle</t>
  </si>
  <si>
    <t>30 - Accès aux services d'orientation pour tous (conseils sur la carrière)</t>
  </si>
  <si>
    <t>29 - Valorisation de la mobilité (géographique, intersectorielle, interdisciplinaire et virtuelle)</t>
  </si>
  <si>
    <t>28 - Développement de carrière et réduction de l'insécurité quant à l'avenir professionnel</t>
  </si>
  <si>
    <t>27 - Équilibre entre les sexes</t>
  </si>
  <si>
    <t>26 - Financement, salaires et accès à la sécurité sociale</t>
  </si>
  <si>
    <t>25 - Stabilité et continuité d'emploi</t>
  </si>
  <si>
    <t>24 - Conditions de travail</t>
  </si>
  <si>
    <t>23 - Environnement de la recherche (accès aux équipements et installations adéquats)</t>
  </si>
  <si>
    <t>22 - Reconnaissance de la profession</t>
  </si>
  <si>
    <t>21 - Post-doctorat (principes du recrutement en post-doctorat)</t>
  </si>
  <si>
    <t>20 - Ancienneté (prise en compte de l'expérience préalablement acquise)</t>
  </si>
  <si>
    <t>19 - Reconnaissance des qualifications</t>
  </si>
  <si>
    <t>18 - Reconnaissance de l'expérience de mobilité</t>
  </si>
  <si>
    <t>17 - Variations dans la chronologie des curriculum vitae</t>
  </si>
  <si>
    <t>16 - Jugement du mérite (prise en compte de toute l'expérience du candidat et pas uniquement des publications)</t>
  </si>
  <si>
    <t>15 - Transparence (information préalable des candidats concernant les critères de recrutement)</t>
  </si>
  <si>
    <t>14 - Comités de sélection</t>
  </si>
  <si>
    <t>13 - Recrutement (publication des postes)</t>
  </si>
  <si>
    <r>
      <t>7 - Bonnes pratiques dans le secteur de la recherche (santé et sécurité, protection des données et mesures de confidentialité,..)</t>
    </r>
    <r>
      <rPr>
        <b/>
        <sz val="14"/>
        <color theme="1"/>
        <rFont val="Work Sans"/>
      </rPr>
      <t/>
    </r>
  </si>
  <si>
    <t>Les articles L. 719-5, R. 719-51 à R. 719-112 et R. 719-113 à R. 719-171 du code de l’éducation posent des principes de gestion financière saine, transparente et efficace des établissements : rôle du conseil d’administration dans le vote du budget et l’arrêt d’un état prévisionnel des restes à réaliser sur contrats de recherche, et prévoient les règles de publicité du budget de l’établissement et de ses annexes.
Les articles L. 211-1 du code de la recherche et L. 1412-1 à L. 1412-6, R. 1412-1 à R. 1412-14 du code de la santé publique précisent le rôle du Comité consultatif national d'éthique pour les sciences de la vie et de la santé en matière d’éthique et de questions de société soulevés par les progrès de la connaissance dans les domaines de la biologie, de la médecine et de la santé.</t>
  </si>
  <si>
    <t>Les articles L.123-2,  L. 123-3, L. 123-5, L. 123-6 et L. 952-2 du code de l’éducation mentionnent les missions du service public de l’enseignement supérieur en matière de diffusion des résultats de la recherche scientifique et technologique, de développement de la culture et de diffusion des connaissances.
Les enseignants-chercheurs et les chercheurs jouissent d'une pleine indépendance et d'une entière liberté d'expression dans l'exercice de leurs fonctions d'enseignement et de leurs activités de recherche, sous les réserves que leur imposent, conformément aux traditions universitaires et aux dispositions du présent code, les principes de tolérance et d'objectivité.</t>
  </si>
  <si>
    <t>L'article 6 de la déclaration des droits de l’homme et du citoyen dispose que : "La Loi est l'expression de la volonté générale. Tous les citoyens ont droit de concourir personnellement, ou par leurs représentants, à sa formation. Elle doit être la même pour tous, soit qu'elle protège, soit qu'elle punisse. Tous les Citoyens étant égaux à ses yeux sont également admissibles à toutes dignités, places et emplois publics, selon leur capacité, et sans autre distinction que celle de leurs vertus et de leurs talents."
De même, l'article 71-1 de la Constitution du 4 octobre 1958 prévoit qu'il est possible, dans certaines conditions, pour les agents s’estimant victimes de discriminations, de saisir le Défenseur des droits, autorité constitutionnelle indépendante, chargée de veiller au respect des droits et libertés par les administrations de l'État et les établissements publics.
Certains textes précisent également qu'est prohibé toute discrimination entre les fonctionnaires en raison de leurs opinions politiques, syndicales, philosophiques ou religieuses, de leur origine, de leur sexe, de leur orientation ou identité sexuelle, de leur âge, de leur patronyme, de leur état de santé, de leur apparence physique, de leur handicap ou de leur appartenance ou de leur non- appartenance, vraie ou supposée, à une ethnie ou une race.
Avec des exceptions au principe de non discrimination :
- possibilité dans certaines conditions fixées par la loi de 1983 de maintenir des distinctions et des limites d’âge.
- possibilité d’opérer des recrutements distincts pour les femmes ou les hommes sous certaines conditions.
Le décret n° 2013-908 du 10 octobre 2013 prévoit une proportion de 40% minimum de chaque sexe dans les jurys et les comités de sélection et la possibilité de déroger à cette proportion dans les statuts particuliers des fonctionnaires. 
D'autres textes fixent le cadre applicable en matière d’accès et de protection des données individuelles, les personnes y ayant accès, les différents acteurs et leurs rôles respectifs.
Ils posent les principes du droit d’accès aux documents administratifs sur demande formulée auprès des autorités les détenant. Ils prévoient la procédure de communication de documents administratifs, l’organisation et le fonctionnement de la commission d'accès aux documents administratifs.
Le service public de l'enseignement supérieur a pour mission la lutte contre les discriminations et de réalisation de l'égalité entre les hommes et les femmes. Le décret du 6 juin 1984 reprend le principe de non discrimination entre les enseignants- chercheurs en raison de leur sexe, et prévoit des dérogations sous certaines conditions. Les comités de sélection pour le recrutement d’enseignants-chercheurs doivent respecter la proportion minimale de 40 % de personnes de chaque sexe. Il est possible de déroger dans certaines conditions à cette règle des 40 % (cf. supra).
Le code de l'éducation énonce l'application du principe de parité femmes/hommes sous certaines conditions :
- à la formation restreinte du conseil académique d’une université compétente pour les questions individuelles relatives aux enseignants-chercheurs, autres que les professeurs des universités,
- pour la désignation des personnalités extérieures membres des conseils d'administration d’universités,
- pour la constitution des listes de candidats en vue des élections dans les différents conseils d’établissements.
Est également prévu la mise en place par les universités de schémas directeurs pluriannuels en matière de politique du handicap, qui définissent les  objectifs poursuivis afin de répondre à l'obligation d’emploi. Depuis septembre 2014, les universités ont la possibilité de recruter des travailleurs handicapés en qualité d’agent contractuel puis de les titulariser sous certaines conditions dans le corps des maîtres de conférences, le contrat faisant office de stage.
Concernant la question du handicap, les textes facilitent l'accès des personnes en situation de handicap à la fonction publique de l’Etat, par des modalités de recrutement aménagées au moyen de contrats à durée déterminée d’un an ; au terme de ce contrat, les personnes peuvent être titularisées sous réserve de remplir certaines conditions.
L’Etat et ses établissements publics sont soumis à l’obligation d’emploi des travailleurs handicapés (6 % de l’effectif total) et sont soumis au dispositif de contribution annuelle financière perçue par le FIPHFP sous certaines conditions.</t>
  </si>
  <si>
    <t>Le code de la recherche et le code de l'éducation :
- détaillent les missions, l'organisation et le fonctionnement du Haut Conseil de l'Evaluation de la Recherche et de l'Enseignement Supérieur (HCERES), autorité administrative indépendante, qui remplace l’Agence d’évaluation de la recherche et de l’enseignement supérieur,
- précisent les missions du Conseil National des Universités (CNU) et du Conseil national des universités pour les disciplines médicales, odontologiques et pharmaceutiques.
Par ailleurs, le suivi de carrière constitue une innovation du décret n° 2014-997 du 2 septembre 2014 qui a abrogé le dispositif d’évaluation des enseignants-chercheurs instauré en 2009 par le décret n° 2009-460 du 23 avril 2009.
Il relève de la compétence du Conseil national des universités et est réalisé selon certaines modalités. Les établissements prennent en considération ce suivi de carrière en matière d'accompagnement professionnel.
Les enseignants-chercheurs sont également évalués lorsqu’ils candidatent à un avancement de grade, à l’attribution de la prime d’encadrement doctoral et de recherche, à une habilitation à diriger des recherches, à une qualification ou à un recrutement en qualité de professeur des universités (comité de sélection).
Plus spécifiquement, c'est l'article 44 du décret n° 84-135 du 24 février 1984 qui précise que les professeurs des universités-praticiens hospitaliers et les maîtres de conférences des universités-praticiens hospitaliers des disciplines médicales et pharmaceutiques sont tenus d’établir tous les quatre ans un rapport sur l’ensemble de leurs activités. Ces rapports sont adressés au directeur de l’unité de formation et de recherche et au directeur général du centre hospitalier universitaire.
Enfin, la Charte nationale de déontologie des métiers de la recherche signée le 29 janvier 2015 par le CNRS, l’Inserm, l’Inra, l’Inria, l’IRD, le Cirad, l’Institut Curie et les universités représentées par la Conférence des Présidents d’Universités (CPU), et la Charte nationale de l’expertise du 22 décembre 2009 constituent une déclinaison des principaux textes internationaux, notamment de la Charte européenne du chercheur de 2005, et leur mise en oeuvre relève de la responsabilité des établissements.</t>
  </si>
  <si>
    <t>Selon l'article L.952-6 du code de l'éducation, les enseignants-chercheurs sont qualifiés, recrutés affectés et gérés par leurs pairs : l’examen des questions individuelles relatives au recrutement de ces personnels relève, dans chacun des organes compétents des seuls représentants des enseignants-chercheurs et personnels assimilés d’un rang au moins égal à celui postulé par le candidat.
Pour pouvoir se présenter aux concours de recrutement d’enseignants-chercheurs, il convient d’être préalablement qualifié par le Conseil national des universités (CNU).
Le CNU est composé de 11 groupes, eux-mêmes divisés en 52 sections, dont chacune correspond à une discipline. Chaque section comprend deux collèges où siègent en nombre égal d’une part, des représentants des professeurs des universités et assimilés et, d’autre part, des représentants des maîtres de conférences et assimilés. Deux tiers des membres de chaque section sont élus par leurs pairs et un tiers est nommé par le ministre chargé de l’enseignement supérieur.
Les candidats déposent leur candidature à la qualification sur le domaine applicatif du portail GALAXIE accessible depuis le site internet du ministère chargé de l’enseignement supérieur : http://www.enseignementsup-recherche.gouv.fr.
Le calendrier de la procédure de qualification est disponible sur le portail GALAXIE.
Les dossiers sont appréciés selon des critères déterminés par les jurys, ceux-ci décidant souverainement des critères d’examen des candidatures et de l’importance qu’ils y accordent.
L’inscription sur une liste de qualification est valable quatre ans à compter du 31 décembre de l’année de l’inscription sur cette liste.
Les emplois vacants d’enseignants-chercheurs, les calendriers des procédures de recrutement, la composition du dossier que le candidat doit produire sont publiés sur le domaine applicatif du portail GALAXIE accessible depuis le site internet du ministère chargé de l’enseignement supérieur : http://www.enseignementsup-recherche.gouv.fr.
Concernant les personnels assimilés aux enseignants-chercheurs : le décret de 2012 simplifie les procédures de recrutement dans les corps spécifiques d'enseignants-chercheurs des grands établissements et prévoit la publication des emplois vacants par voie électronique.
Les emplois vacants sont publiés sur le domaine applicatif du portail GALAXIE accessible depuis le site internet du ministère chargé de l’enseignement supérieur : http://www.enseignementsup-recherche.gouv.fr
L’arrêté du 4 juin 2012 précise les modalités de publication sur le portail GALAXIE des emplois à pourvoir, du calendrier des procédures de recrutement des enseignants-chercheurs appartenant aux corps spécifiques des grands établissements (Muséum, EPHE, EHESS).
Les membres du personnel enseignant et hospitalier des centres hospitaliers et universitaires exercent conjointement les fonctions universitaire et hospitalière. L'accès à leur double fonction est assuré par un recrutement commun.
Les emplois vacants de professeurs des universités praticiens hospitaliers et maîtres de conférences des universités-praticiens hospitaliers sont publiés au Journal officiel par les ministres chargés de l’enseignement supérieur et de la santé.
Enfin, l'article D.952.5 du code de l'éducation précise les conditions de recrutement des attachés temporaires d’enseignement et de recherche (ATER), par les établissements publics d'enseignement supérieur.
Les appels de candidature peuvent être publiés sur une application dénommée ALTAÏR dédiée au recrutement des A.T.E.R. qui est mise à disposition des établissements sur le domaine applicatif du portail GALAXIE accessible depuis le site internet du ministère chargé de l’enseignement supérieur : http://www.enseignementsup-recherche.gouv.fr
L’application ALTAÏR permet aux candidats de déposer leurs candidatures à des fonctions d'ATER, en réponse à ces appels à candidatures publiés sur la même application par les établissements d'enseignement supérieur.</t>
  </si>
  <si>
    <t>Les textes prévoient que les comités de sélection constitués en vue du recrutement d’enseignants-chercheurs doivent comprendre au moins une moitié de membres extérieurs à l'établissement, et 40% minimum de personnes de chaque sexe.
Les comités créés en vue de recruter un maître de conférences sont composés à parité de maîtres de conférences et assimilés et de professeurs des universités et assimilés.
Les membres d’un comité de sélection ne peuvent pas prendre part aux travaux si leur impartialité n’est pas garantie. Ainsi, les parents, frères et soeurs ou alliés des candidats ne doivent pas prendre part aux travaux des comités de sélection. Un directeur de thèse ne pourra pas non plus se prononcer sur le dossier du ou des candidats dont il aura encadré les travaux.
La publication de la composition du comité de sélection doit notamment permettre d’éviter tout dysfonctionnement en la matière.
Le décret de n°2012-156 du 30 janvier 2012 simplifie les procédures de recrutement dans les corps spécifiques d'enseignants-chercheurs des grands établissements en dotant les présidents et directeurs de prérogatives propres.
Des textes spécifiques s'appliquent aux concours nationaux de recrutement des professeurs des universités – praticiens hospitaliers et des maîtres de conférences des universités – praticiens hospitaliers des disciplines médicales et pharmaceutiques sont organisés dans chaque discipline par arrêté des ministres chargés de l’enseignement supérieur et de la santé.
Les candidatures sont examinées au niveau national par un jury formé par la sous-section du Conseil national des universités pour les disciplines médicales, odontologiques et pharmaceutiques dont relève l’emploi, qui arrête la liste des candidats admis. Les candidatures sont soumises aux instances de l’unité de formation et de recherche médicale et du centre hospitalier.</t>
  </si>
  <si>
    <t>Le décret n° 2013-908 du 10 octobre 2013 précise les modalités de publicité des arrêtés fixant la composition d'un jury ou d'un comité de sélection.
Les règles de constitution et de fonctionnement des comités de sélection constitués en vue du recrutement des enseignants-chercheurs sont définies statutairement.
Ses membres sont proposés par le président de l’université et nommés par le conseil académique siégeant en formation restreinte.
La composition du comité de sélection est rendue publique avant le début de ses travaux. Les emplois vacants, le calendrier des procédures de recrutement, la composition du dossier que le candidat doit produire sont publiés sur le domaine applicatif du portail GALAXIE accessible depuis le site internet du ministère chargé de l’enseignement supérieur : http://www.enseignementsup-recherche.gouv.fr.
Ils ont également vocation à être publiés sur le site internet EURAXESS JOBS, accessible à partir de l’adresse : http://ec.europa.eu/euraxess.</t>
  </si>
  <si>
    <t>Les garanties de l’indépendance des enseignants-chercheurs résultent d’un principe fondamental reconnu par les lois de la République dégagé par plusieurs décisions du Conseil constitutionnel.
L’examen des questions individuelles relatives au recrutement relève, dans chacun des organes compétents des seuls représentants des enseignants-chercheurs et personnels assimilés d’un rang au moins égal à celui postulé par l’intéressé.
Les différents concours de recrutement des maîtres de conférences permettent de valoriser les expériences professionnelles antérieures des candidats :
- Le deuxième concours est ouvert aux enseignants titulaires du second degré remplissant certaines conditions et aux pensionnaires des écoles françaises à l'étranger titulaires d’un doctorat ;
- Le troisième concours est ouvert aux enseignants associés et aux candidats ayant une expérience professionnelle d’une certaine durée
Pour l’accès au corps des professeurs des universités, les deuxième et troisième concours sont réservés aux maîtres de conférences titulaires d'une habilitation à diriger des recherches et justifiant d’une durée de service dans des conditions fixée par le décret de 1984. Le quatrième concours est réservé sous certaines conditions aux enseignants associés, aux maîtres de conférences membres de l’Institut universitaire de France, aux professionnels et aux directeurs de recherche.
Un cinquième concours permet désormais de valoriser les missions transverses assurées par les MCF favorisant ainsi leur retour à la recherche (cf. infra point 17).
Les emplois vacants d’enseignants-chercheurs, les calendriers des procédures de recrutement, la composition du dossier que le candidat doit produire sont publiés sur le domaine applicatif du portail GALAXIE accessible depuis le site internet du ministère chargé de l’enseignement supérieur : http://www.enseignementsup-recherche.gouv.fr. Les emplois à pourvoir ont également vocation à être publiés sur EURAXESS JOBS, à partir de l’adresse : http://ec.europa.eu/euraxess.
Les candidatures aux emplois d’enseignants-chercheurs sont examinées par un comité de sélection, composé d’enseignants-chercheurs de rang au moins égal à celui de l’emploi à pourvoir. Le comité de sélection auditionne les candidats qu’il a retenus en première sélection. Cette audition peut comprendre une mise en situation professionnelle (leçon, séminaire de présentation des travaux de recherche. Puis il effectue un classement de l’ensemble des candidats par un avis motivé unique. Cet avis motivé est transmis au conseil académique de l’établissement qui propose le candidat retenu (ou une liste de candidats classés par ordre de préférence). Le président de l’établissement communique au ministre le nom du candidat sélectionné (ou la liste de candidats classés par ordre de préférence).
Enfin, le conseil d’administration a la possibilité d’émettre un avis défavorable motivé sur ce même nom ou cette liste de candidats en cas de désaccord sur le recrutement.
Par ailleurs, les ingénieurs de recherche sont recrutés par concours externes et internes, par liste d'aptitude ou détachement. Ces deux derniers modes de recrutement s'adressent exclusivement aux fonctionnaires remplissant les conditions statutaires pour y prétendre. Les concours d'accès s'organisent par branche d'activité professionnelle (B.A.P.) et emploi-type.</t>
  </si>
  <si>
    <t>Les statuts des enseignants-chercheurs leur permettent d'exercer leurs différentes missions simultanément ou successivement et leur permettent, tout en poursuivant leurs travaux au sein des établissements d'enseignement supérieur, de collaborer, pour une période déterminée et renouvelable, avec des laboratoires publics ou privés, afin d'y développer des applications spécifiques.
De même, ont été instaurés des concours de recrutement d’enseignants-chercheurs réservés aux candidats ayant des expériences professionnelles variées d’une certaine durée, et un nouveau concours est réservé aux maîtres de conférences et assimilés ayant exercé pendant une certaine durée des responsabilités importantes dans un établissement public à caractère scientifique, culturel et professionnel.
L'article D.952-1 du code de l'éduction et le décret n° 2009-462 du 23 avril 2009 relatif aux règles de classement des personnes nommées dans les corps d'enseignants-chercheurs des établissements publics d'enseignement supérieur et de recherche permettent de valoriser sous certaines conditions les expériences professionnelles acquises par les enseignants-chercheurs et les personnels enseignants et hospitaliers antérieurement à leur entrée dans la carrière au moyen d’un meilleur reclassement dans un échelon du corps et du grade plus élevé que celui du début de carrière et donc une meilleure rémunération.</t>
  </si>
  <si>
    <t>La mobilité, qui constitue un droit des fonctionnaires, s’effectue par les voies du détachement, suivie ou non d’une intégration, de l’intégration directe ou de la mise à disposition et selon certaines modalités.
Les textes précisent les modalités de gestion individuelle des fonctionnaires de l'Etat exerçant leurs fonctions dans une autre administration que celle dont ils relèvent et prévoient que chaque établissement public à caractère scientifique, culturel et professionnel présente dans son contrat pluriannuel les objectifs qu'il se fixe en matière de recrutement de maîtres de conférences n'ayant pas obtenu leur grade universitaire dans l'établissement, ainsi qu'en matière de recrutement de professeurs des universités n'ayant pas exercé, immédiatement avant leur promotion à ce grade, des fonctions de maître de conférences dans l'établissement.
Jurisprudence du Conseil d'Etat - Arrêt du 23 décembre 2014 : "Le conseil d’administration d’une université avait refusé de proposer la nomination d’un maître de conférences affecté à l’établissement sur un poste de professeur des universités au motif qu’un tel recrutement aurait été contraire à la politique de l’université et au contrat quadriennal conclu avec l’Etat fixant un plafond d’un quart de recrutements internes. Le Conseil d’Etat a annulé cette décision. Il a estimé qu'il appartient au conseil d'administration d'apprécier, au cas par cas, la mise en œuvre de cet objectif global, qui ne peut qu'être indicatif et ne saurait être assimilé à une règle impérative."
Le décret n°84-431 du 6 juin 1984 prévoit la possibilité sous certaines conditions pour les enseignants-chercheurs d’être placés en délégation et de bénéficier d’une bonification d'ancienneté s’ils accomplissent une mobilité ; il organise également les procédures de mutation des enseignants-chercheurs.
La réglementation valorise sous certaines conditions les expériences professionnelles acquises par les enseignants-chercheurs et les personnels enseignants et hospitaliers antérieurement à leur entrée dans la carrière au moyen d’un meilleur reclassement dans un échelon du corps plus élevé que celui du début de carrière et donc une meilleure rémunération. Elle fixe les conditions de reprise des recherches effectuées en vue de la préparation du doctorat, reconnu comme expérience professionnelle. pour les maîtres de conférences et assimilés.
Les recherches effectuées après l’obtention du doctorat peuvent également être retenues en fonction de la situation des personnels.
Les autres activités exercées dans le secteur privé ou dans le secteur public peuvent également être également reprises sous certaines conditions fixées par décret.
Les professeurs des  universités-praticiens hospitaliers (PU-PH) sont recrutés par quatre concours réservés respectivement : aux anciens agents non-titulaires titulaires d’une habilitation à diriger des recherches et qui satisfont à une obligation de mobilité, aux chercheurs et anciens chercheurs, aux praticiens hospitaliers et aux maîtres de conférences des universités-praticiens hospitaliers ayant dix ans d’ancienneté et titulaires de l’habilitation à diriger des recherches.
Pour les PU-PH d’odontologie, un seul concours est ouvert aux anciens maîtres de conférences des universités-praticiens hospitaliers titulaires de l’habilitation à diriger des recherches et qui satisfont à une obligation de mobilité.
Les mutations sont prononcées par les ministres chargés de l’enseignement supérieur et de la santé après avis du conseil d’unité de formation et de recherche médicale et de la commission médicale d’établissement. Si le personnel a moins de trois ans d’ancienneté dans son poste, il faut l’accord du directeur de l’unité de formation et de recherche et du directeur général du CHU où il est affecté.
Les agents cessant temporairement ou définitivement leurs fonctions qui se proposent d'exercer une activité privée sont tenus d'en informer l'autorité dont ils relèvent, dans les conditions prévues par décret.
Une indemnité de départ volontaire et une indemnité temporaire de mobilité peuvent être accordées aux agents remplissant certaines conditions.</t>
  </si>
  <si>
    <t>Pour pouvoir se présenter aux concours de recrutement d’enseignants-chercheurs, il convient d’être préalablement qualifié par le Conseil national des universités.
Les candidats remplissant certaines conditions peuvent être dispensés de qualification.
Les candidatures sont examinées par la ou les sections compétentes du CNU, composées de deux tiers de membres élus et d’un tiers des membres nommés par le ministre chargé de l’enseignement supérieur.
Les sections du CNU diffusent des recommandations à l’attention des candidats à la qualification pour les aider à constituer et structurer leur dossier. Ces recommandations sont accessibles à partir du site internet de la commission permanente du CNU à l’adresse : http://www.cpcnu.fr.
La Commission permanente du Conseil national des universités (CP-CNU) veille à favoriser la coopération entre les champs disciplinaires et à ce que les critères et les procédures mis en oeuvre par le CNU prennent en compte l’ensemble des activités des enseignants-chercheurs ainsi que la diversité des champs disciplinaires.
L’inscription sur une liste de qualification est valable quatre ans à compter du 31 décembre de l’année de l’inscription sur cette liste.
Les candidatures aux emplois d’enseignants-chercheurs sont examinées par un comité de sélection, composé d’enseignants-chercheurs d’un rang au moins égal à l’emploi à pourvoir.
Le comité de sélection auditionne les candidats qu’il a retenus en première sélection, effectue un classement de l’ensemble des candidats par un avis motivé unique. Cet avis motivé du comité de sélection est transmis au conseil académique de l’établissement qui propose le candidat retenu (ou une liste de candidats classés par ordre de préférence). Le président de l’établissement communique au ministre le nom du candidat sélectionné (ou la liste de candidats classés par ordre de préférence).
Enfin, le conseil d’administration a la possibilité d’émettre un avis défavorable motivé sur ce même nom ou cette liste de candidats en cas de désaccord sur le recrutement envisagé.</t>
  </si>
  <si>
    <t>Les niveaux de qualifications et de diplômes requis diffèrent selon le niveau d’emploi postulé.
Le premier concours de recrutement des professeurs des universités est ouvert aux titulaires d'une habilitation à diriger des recherches ou d’un diplôme équivalent et qui sont inscrits sur la liste de qualification aux fonctions de professeur des universités établie par le Conseil national des universités.
Le premier concours de recrutement des maîtres de conférences  est ouvert aux candidats titulaires du doctorat ou d’un diplôme équivalent et qualifiés par le Conseil national des universités.
Concernant les personnels enseignants et hospitalo-universitaires, différents décrets prévoient que les personnes de nationalité française et les ressortissants des Etats membres de la communauté européenne et de l’espace économique européen (autres que la France) peuvent présenter leur candidature aux concours de recrutement de professeur des universités-praticien hospitalier et de maître de conférences des universités-praticien hospitalier.
En fonction du type de concours, les candidats doivent justifier de l’exercice de certaines fonctions et être titulaires de diplômes prévus par la réglementation, compte tenu de la spécificité des fonctions postulées.</t>
  </si>
  <si>
    <t xml:space="preserve">La loi n° 2004-391 du 4 mai 2004 relative à la formation professionnelle tout au long de la vie et au dialogue social et la loi n° 2007-148 du 2 février 2007 de modernisation de la fonction publique prévoient que les agents de la fonction publique d’État qui souhaitent se former pour satisfaire un projet professionnel ou personnel peuvent, sous certaines conditions, bénéficier d'un congé de formation professionnelle.
Par ailleurs, les textes prévoient :
- la possibilité de valoriser sous certaines conditions les expériences professionnelles acquises par les enseignants-chercheurs et les personnels enseignants et hospitaliers antérieurement à leur entrée dans la carrière par un meilleur reclassement dans un échelon du corps et du grade plus élevé que celui du début de carrière et donc une meilleure rémunération,
- les règles d’attribution et la durée des congés pour recherches ou conversions thématiques des enseignants-chercheurs,
- les dispositions applicables aux congés pour mission temporaire des professeurs des universités-praticiens hospitaliers et des maîtres de conférences des universités-praticiens hospitaliers. </t>
  </si>
  <si>
    <t xml:space="preserve">Les expériences professionnelles acquises par les enseignants-chercheurs et les personnels enseignants et hospitaliers antérieurement à leur entrée dans la carrière sont valorisées au moyen d’un meilleur reclassement dans un échelon du corps plus élevé que celui du début de carrière et donc une meilleure rémunération.
La réglementation fixe les conditions de reprise des recherches effectuées en vue de la préparation du doctorat, reconnu comme expérience professionnelle.
Les recherches effectuées après l’obtention du doctorat peuvent également être retenues en fonction de la situation des personnels.
Les autres activités exercées dans le secteur privé ou dans le secteur public peuvent également être également reprises sous certaines conditions. 
Afin de favoriser l’accès à la formation par la recherche, le code de la recherche prévoit la possibilité pour les établissements d’attribuer des allocations individuelles spécifiques et de les abonder par une indemnité. Les bénéficiaires de ces allocations sont titulaires de contrats doctoraux dont le régime juridique est fixé par décret.   
Concernant les ATER, les appels de candidature peuvent être publiés sur une application dénommée ALTAÏR dédiée au recrutement des A.T.E.R. qui est mise à disposition des établissements sur le domaine applicatif du portail GALAXIE accessible depuis le site internet du ministère chargé de l’enseignement supérieur : http://www.enseignementsup-recherche.gouv.fr
L’application ALTAÏR permet aux candidats de déposer leurs candidatures à des fonctions d'ATER, en réponse à ces appels à candidatures publiés sur la même application par les établissements d'enseignement supérieur
La durée des fonctions d’ATER est d’un an maximum renouvelable une fois pour une durée d’un an. L’agent recruté en qualité d’ATER peut à la fin de ses fonctions être recruté par un contrat à durée déterminée en application de l’article 4 de la loi n° 84-16 du 11 janvier 1984, dans la limite de 6 ans.
</t>
  </si>
  <si>
    <t>Des conditions d'hygiène et de sécurité de nature à préserver leur santé et leur intégrité physique sont assurées aux fonctionnaires durant leur travail.
La santé et la sécurité des agents relèvent de la compétence des comités d'hygiène, de sécurité et des conditions de travail. Il convient également de mentionner le rôle des comités techniques et des médecins de prévention.
Les établissements sont incités à mettre en place un plan de prévention des risques psychosociaux au sein de leurs services.</t>
  </si>
  <si>
    <t xml:space="preserve">L’article 1er du décret n° 2000-815 du 25 août 2000 relatif à l'aménagement et à la réduction du temps de travail dans la fonction publique de l'Etat et dans la magistrature fixe la durée du travail à trente-cinq heures par semaine dans les services et établissements publics administratifs de l'Etat, soit 1 607 heures de travail effectif maximum par an. 
Par ailleurs, les textes prévoient :
- le principe d’une révision périodique de la répartition des fonctions d'enseignement et des activités de recherche au sein de l’établissement et les modalités de cette révision.
- pour les enseignants-chercheurs un régime spécifique d’obligations de service, des dispositifs de modulation de service, d’équivalences horaires et de décharges statutaires. Les fonctionnaires titulaires peuvent être autorisés dans certaines conditions à accomplir un service à temps partiel, qui ne peut être inférieur au mi-temps,   
- la possibilité sous certaines conditions pour les fonctionnaires et agents publics d’exercer leurs fonctions dans le cadre du télétravail, 
- une priorité donnée pour les affectations aux fonctionnaires séparés de leur conjoint ou du partenaire avec lequel ils sont liés par un PACS, aux fonctionnaires handicapés et à ceux en réorientation professionnelle,  
- une procédure spécifique d’examen des candidatures à la mutation des enseignants- chercheurs sollicitant un rapprochement de conjoints,
- les différents types de congés de courte et de longue durée des fonctionnaires et ouvre sous certaines conditions la possibilité d’ouvrir un compte épargne-temps,
- les règles d’attribution et la durée des congés des enseignants-chercheurs, notamment des congés pour recherches ou conversions thématiques,
- le régime des congés des professeurs des universités-praticiens hospitaliers et des maîtres de conférences des universités-praticiens hospitalier, et en particulier les congés pour mission temporaire.  
Le président ou le directeur de l’établissement fixe le nombre d’emplois d’enseignants- chercheurs à pourvoir exclusivement par la voie de la mutation. </t>
  </si>
  <si>
    <t xml:space="preserve">Les articles 4 et 6 bis de la loi n° 84-16 du 11 janvier 1984 portant dispositions statutaires relatives à la fonction publique de l’Etat et le décret d’application n° 86-83 du 17 janvier 1986 encadrent pour l’Etat et ses établissements publics les cas de recours et la durée des fonctions des agents contractuels.   
Pour améliorer la stabilité des conditions d'emploi des chercheurs, la loi du 12 mars 2012 (dite loi Sauvadet) a mis en place des dispositifs de lutte contre la précarité pour les agents contractuels remplissant certaines conditions.
L'accès aux corps de fonctionnaires de l'Etat, dont les statuts particuliers prévoient un recrutement par la voie externe, peut être ouvert par la voie de modes de recrutement réservés valorisant les acquis professionnels pendant une durée de quatre ans à compter du 13 mars 2012.
Les règles d'organisation des recrutements réservés, la nature des épreuves, les conditions d'organisation et de composition du jury et le nombre de postes offerts à ces recrutements réservés sont précisées par arrêté.
En outre, à la date de publication de la loi, la transformation de son contrat en contrat à durée indéterminée est obligatoirement proposée à l'agent contractuel, employé par l'Etat ou l'un de ses établissements publics.  
Est également prévu la possibilité d’organisation d’examens professionnalisés réservés de recrutement dans les corps d'ingénieurs et de personnels techniques de recherche et de formation.  
Le Président d’université peut recruter, pour une durée déterminée ou indéterminée, des agents contractuels notamment pour assurer des fonctions d'enseignement et/ou de recherche après avis du comité de sélection. </t>
  </si>
  <si>
    <t xml:space="preserve">Les fonctionnaires ont droit, après service fait, à une rémunération comprenant le traitement, l'indemnité de résidence, le supplément familial de traitement ainsi que les indemnités instituées par un texte législatif ou réglementaire. S'y ajoutent les prestations familiales obligatoires.
La rémunération principale d’un fonctionnaire augmente périodiquement au fur et à mesure qu'il gravit les échelons à l'intérieur de son grade : à chaque échelon correspond en effet un indice qui détermine le montant de la rémunération principale.
Les fonctionnaires sont affiliés à des régimes spéciaux de retraite et de sécurité sociale. Ils ont droit à des congés annuels, de maladie, de maternité et liés aux charges parentales, à des congés de formation professionnelle, pour validation des acquis de l'expérience, pour bilan de compétences et à des congés pour formation syndicale.
L'échelonnement indiciaire applicable aux corps de fonctionnaires de l’Etat est fixé par décret.
Pas d’indemnité sans texte : les fonctionnaires ne peuvent bénéficier d'aucune indemnité autre que celles fixées par une loi ou un décret.
Pour les universités bénéficiant des responsabilités et compétences élargies :
- les présidents sont responsables de l'attribution des primes aux personnels qui sont affectés à l'établissement, selon des règles générales définies par le conseil d'administration.
- des dispositifs d'intéressement peuvent être créés sous certaines conditions.
L’échelonnement indiciaire des professeurs des universités, des maîtres de conférences et des personnels assimilés est déterminé par décret, de même que les rémunérations universitaires (échelonnement indiciaire) et hospitalières (émoluments hospitaliers) des personnels enseignants et hospitaliers des centres hospitaliers et universitaires. 
Est valorisé sous certaines conditions tout ou partie des expériences professionnelles antérieures des enseignants-chercheurs et assimilés et des personnels enseignants et hospitaliers en les reclassant dans un échelon du grade et du corps plus élevé que celui du début de carrière et les faisant bénéficier d’une meilleure rémunération.
Les recherches effectuées avant et après l’obtention du doctorat et certaines activités exercées dans le secteur privé ou dans le secteur public peuvent également être reprises dans certaines conditions prévues par décret.
Une prime est attribuée aux enseignants-chercheurs et personnels assimilés participant à l'élaboration et à la transmission des connaissances ainsi qu'au développement de la recherche.   
La prime d’administration est versée aux présidents et directeurs d’établissements publics d’enseignement supérieur et aux directeurs de certaines composantes.
La prime de charges administratives peut être attribuée aux enseignants-chercheurs et assimilés qui assurent certaines responsabilités administratives. Cette prime peut être servie aux enseignants- chercheurs et assimilés qui assurent sous certaines conditions des responsabilités pédagogiques spécifiques.   
Une prime peut être accordée sous certaines conditions aux enseignants-chercheurs et aux personnels qui leur sont assimilés ayant une activité scientifique d’un niveau élevé, apportant une contribution exceptionnelle à la recherche ou lauréats d'une distinction scientifique de niveau international ou national.  
La prime de participation à la recherche scientifique peut être attribuée sous certaines conditions notamment aux ingénieurs de recherche.  
La réglementation fixe les règles de rémunération :
- des enseignants des établissements d'enseignement supérieur nommés à un second emploi d'enseignant ou autre à temps plein pour lequel ils sont rémunérés par l'Etat ou l'un de ses établissements publics,
- des personnels de l'Etat, d'une collectivité locale et de leurs établissements publics cumulant leur emploi avec un emploi d'enseignant dans un établissement d'enseignement supérieur.   
Les cours, les travaux dirigés et les séances de travaux pratiques assurés par les personnels et les personnalités extérieures chargés d'assurer un enseignement complémentaire dans les établissements d'enseignement supérieur sont rémunérés à l'heure effective par une indemnité dont les taux sont fixés par arrêté, de même que les règles   de   rémunération   des   enseignants associés et invités.   
Chaque établissement est tenu de mettre en place une politique d’action sociale en faveur de tous les personnels.   
Les fonctionnaires en activité, soumis au statut général, ainsi que leur famille, dans le cas de maladie, maternité, invalidité et décès, bénéficient de prestations au moins égales à celles qui résultent de la législation relative au régime général de sécurité sociale. Ils sont affiliés aux caisses de sécurité sociale par l’administration.   
Sont prévues pour les agents contractuels de l’Etat et de ses établissements publics les règles de protection sociale pour les risques maladie, maternité, invalidité, décès, accidents du travail et maladies professionnelles, ainsi que les modalités de fixation de la rémunération de ces agents contractuels. </t>
  </si>
  <si>
    <t xml:space="preserve">Les articles L. 123-2 et L. 123-6 du code de l’éducation affirment les missions du service public de l'enseignement supérieur en matière de lutte contre les discriminations et de réalisation de l'égalité entre les hommes et les femmes.
Les textes prohibent toute discrimination entre les fonctionnaires en raison de leurs opinions politiques, syndicales, philosophiques ou religieuses, de leur origine, de leur sexe, de leur orientation ou identité sexuelle, de leur âge, de leur patronyme, de leur état de santé, de leur apparence physique, de leur handicap ou de leur appartenance ou de leur non- appartenance, vraie ou supposée, à une ethnie ou une race.
Des exceptions au principe de non-discrimination sont néanmoins prévues :
- possibilité dans certaines conditions fixées par la loi de 1983 de maintenir des distinctions et des limites d’âge,
- possibilité d’opérer des recrutements distincts pour les femmes ou les hommes sous certaines conditions.
Afin de concourir à une représentation équilibrée des femmes et des hommes, une proportion de 40 % minimum de chaque sexe doit être respectée dans les jurys et les comités de sélection, les statuts particuliers des fonctionnaires pouvant déroger à cette proportion. C’est le décret de 2015 qui fixe la liste des disciplines du Conseil national des universités dans lesquelles il peut être dérogé à la proportion minimale de 40 % de personnes de chaque sexe imposée pour la désignation des membres des comités de sélection et précise les proportions minimales dérogatoires qu'elles doivent respecter.   
Application du principe de parité femmes/hommes sous certaines conditions :
- à la formation restreinte du conseil académique d’une université compétente pour les questions individuelles relatives aux enseignants-chercheurs, autres que les professeurs des universités.
- pour la désignation des personnalités extérieures membres des conseils d'administration d’universités.
- pour la constitution des listes de candidats en vue des élections dans les différents conseils d’établissements.    </t>
  </si>
  <si>
    <t xml:space="preserve">La réglementation prévoit que le suivi de carrière des enseignants-chercheurs relève de la compétence du Conseil national des universités. Il est réalisé et pris en compte selon certaines modalités.
Sont notamment précisées les règles d’attribution et la durée des congés pour recherches ou conversions thématiques pour les enseignants-chercheurs et les dispositions applicables aux congés pour mission temporaire des professeurs des universités-praticiens hospitaliers et des maîtres de conférences des universités- praticiens hospitaliers.  
S’agissant des agents contractuels, ceux-ci bénéficient chaque année d'un entretien professionnel qui donne lieu à un compte rendu. Leur rémunération fait l'objet d'une réévaluation dans certaines conditions. </t>
  </si>
  <si>
    <t>Les articles 13 bis, 14, 14 bis et 24 de la loi n° 83-634 du 13 juillet 1983 portant droits et obligations des fonctionnaires définissent le régime juridique et les modalités de mise en œuvre de la mise à disposition, du détachement, de l’intégration directe et de la disponibilité des fonctionnaires de l’Etat.   
Les textes prévoient des mesures favorisant la mobilité des enseignants-chercheurs (délégation et bonifications d'ancienneté), avec un concours réservé aux directeurs de recherche de deuxième classe pour des nominations en qualité de professeur des universités de 1ère classe et des possibilités très favorables de détachement des chercheurs dans les corps d’enseignants- chercheurs.
Sont également valorisées sous certaines conditions les expériences professionnelles acquises par les enseignants-chercheurs et les personnels enseignants et hospitaliers antérieurement à leur entrée dans la carrière au moyen d’un meilleur reclassement dans un échelon du corps plus élevé que celui du début de carrière et donc une meilleure rémunération.
La réglementation fixe les conditions de reprise des recherches effectuées en vue de la préparation du doctorat, reconnu comme expérience professionnelle.
Les recherches effectuées après l’obtention du doctorat peuvent également être retenues en fonction de la situation des personnels.
Les autres activités exercées dans le secteur privé ou dans le secteur public peuvent également être également reprises sous certaines conditions fixées par le décret de 2009.   
D’autres décrets prévoient que les personnels enseignants et hospitaliers titulaires peuvent être détachés, mis en disponibilité, placés en délégation, en mission temporaire et bénéficier d’une mise à disposition.   
Les agents cessant temporairement ou définitivement leurs fonctions qui se proposent d'exercer une activité privée sont tenus d'en informer l'autorité dont ils relèvent, dans les conditions prévues par le décret de 2007.   
Les agents contractuels remplissant certaines conditions peuvent bénéficier d’une mise à disposition, d’un congé de mobilité ou d’un congé sans rémunération pour préparer un concours de la fonction publique.
Pour favoriser la mobilité des agents contractuels, le décret de 2014 a instauré une « portabilité » des droits liés à des conditions d’ancienneté (droits à congés, à formation, évolution des rémunérations, conditions d’ancienneté pour passer des concours internes, calcul du montant de l’indemnité de licenciement).</t>
  </si>
  <si>
    <t xml:space="preserve">Les agents de la fonction publique d’État peuvent, sous certaines conditions, bénéficier d'un congé de formation professionnelle et d'un congé pour bilan de compétences.
Le suivi de carrière des enseignants- chercheurs relève de la compétence du Conseil national des universités. Il est réalisé et pris en compte selon certaines modalités. </t>
  </si>
  <si>
    <t xml:space="preserve">Le code de la propriété intellectuelle encadre le droit d’exploitation des œuvres par leur auteur et la propriété industrielle.  
Les textes instaurent différents dispositifs d’intéressement dont peuvent bénéficier sous certaines conditions les fonctionnaires et agents publics auteurs d’une invention ou ayant participé à certaines opérations de recherche ou à la création d’un logiciel, à la création ou à la découverte d’une obtention végétale ou à des travaux valorisés.  </t>
  </si>
  <si>
    <t>Le code de la propriété intellectuelle aménage un cadre légal particulier de la propriété littéraire et artistique pour les co-auteurs d‘œuvres et détermine le régime juridique applicable en matière de copropriété des brevets.
La Charte nationale de déontologie des métiers de la recherche du 29 janvier 2015 et la Charte nationale de l’expertise du 22 décembre 2009 constituent une déclinaison des principaux textes internationaux, notamment de la Charte européenne du chercheur de 2005, et leur mise en œuvre relève de la responsabilité des établissements.</t>
  </si>
  <si>
    <t xml:space="preserve">Les articles 7, 40-2 à 40-5 et 58-1 à 58-4 décret n° 84-431 du 6 juin 1984 et la circulaire du ministère de l’éducation nationale, de l’enseignement supérieur et de la recherche DGRH A1-2 n° 2015-0013 du 4 mai 2015 fixent le service d’enseignement des enseignants-chercheurs (durée annuelle de référence, possibilités de moduler le service d’enseignement pour permettre aux jeunes enseignants-chercheurs de se consacrer plus à leurs recherches).
La réglementation ouvre aux chercheurs la possibilité d’être détachés, puis intégrés dans les corps d’enseignants-chercheurs dans certaines conditions.   
L’article D. 952-5 du code de l’éducation et plusieurs décrets d’application fixent les dispositions relatives aux enseignants associés et invités recrutés dans les établissements publics d'enseignement supérieur pour exercer des fonctions d'enseignement et de recherche.  
Les établissements publics d'enseignement supérieur peuvent engager des chercheurs pour assurer des activités d’enseignement :
- en qualité de chargés d’enseignement vacataires pour assurer des fonctions d'enseignement, dans les disciplines autres que médicales et odontologiques,
- en qualité d’attaché ou de chargé d’enseignement dans les disciplines médicales et odontologiques.
Ces intervenants sont rémunérés à la vacation par des indemnités pour enseignements complémentaires. 
Diverses primes sont prévues :  
- prime attribuée aux personnels qui participent à l'élaboration et à la transmission des connaissances ainsi qu'au développement de la recherche.   
- prime servie aux enseignants- chercheurs et assimilés qui assurent sous certaines conditions des responsabilités pédagogiques spécifiques.   
- prime est versée aux directeurs de recherche et aux chargés de recherche qui se sont engagés dans une démarche de mobilité   
- prime pouvant être accordée sous certaines conditions aux enseignants-chercheurs et chercheurs ayant une activité scientifique d’un niveau élevé, ou apportant une contribution exceptionnelle à la recherche ou qui sont lauréats d'une distinction scientifique de niveau international ou national.
Enfin sont prévues les possibilités de rémunérer sous forme de vacations les agents qui accomplissent des activités accessoires, ainsi que de rémunérer les intervenants participant à titre d'activité accessoire à des activités de formation. </t>
  </si>
  <si>
    <t>Les articles 6, 6 bis, 6 ter, 6 quinquies, 11 et 11 bis de la loi n° 83-634 du 13 juillet 1983 portant droits et obligations des fonctionnaires ouvrent le droit pour les fonctionnaires et agents publics non titulaires à bénéficier d’une protection juridique organisée par la collectivité publique qui les emploie à la date des faits sous certaines conditions.
Aucune mesure concernant le recrutement ou la carrière ne peut être prise à l'égard d'un fonctionnaire en prenant en considération le fait qu'il a formulé un recours auprès d'un supérieur hiérarchique ou engagé une action en justice visant à faire respecter la liberté d’opinion et le principe de non-discrimination." 
Le code de l’éducation fixe les principes, les modalités d’exercice du pouvoir disciplinaire et les sanctions susceptibles d’être infligées aux enseignants-chercheurs et aux enseignants.
Depuis 2015, le jugement d'une affaire peut être dépaysé et attribué à la section disciplinaire d'un autre établissement dans certaines conditions.
Les personnels enseignants et hospitaliers des centres hospitaliers et universitaires relèvent d’une juridiction disciplinaire nationale et de sanctions spécifiques.
Les personnels ITRF sont soumis au régime disciplinaire de droit commun applicable aux fonctionnaires de l’Etat, les sanctions disciplinaires étant prises par le directeur général de l’établissement après avis de la commission administrative paritaire compétente.   
La réglementation précise le régime et les sanctions disciplinaires de droit commun des agents contractuels de l’Etat et de ses établissements publics.   
Les dispositions du code de justice administrative s’appliquent avec la possibilité d’un recours gracieux et/ou hiérarchique.</t>
  </si>
  <si>
    <t>La réglementation prévoit que les professeurs et les autres enseignants- chercheurs disposent d’une représentation propre et authentique au sein des conseils de la communauté universitaire, nécessitant la constitution de collèges électoraux distincts pour l’élection de leurs représentants.
Les enseignants-chercheurs concourent à la vie collective des établissements et participent aux conseils et instances prévus par le code de l'éducation et le code de la recherche ou par les statuts des établissements.   
Les chercheurs des organismes de recherche, les chercheurs, les personnels contractuels remplissant certaines conditions sont assimilés aux enseignants et enseignants-chercheurs pour leur participation aux différents conseils et instances des établissements. Les ingénieurs de recherche des organismes de recherche sont assimilés aux personnels ingénieurs, administratifs, techniques, et des bibliothèques, nommés dans l'établissement.
Les chercheurs et les ingénieurs de recherche sont, lorsqu’ils remplissent certaines conditions, électeurs et éligibles dans les différents collèges électoraux constitués en vue de l'élection des membres des conseils centraux et des conseils des composantes des établissements publics à caractère scientifique, culturel et professionnel.
Les chercheurs exerçant dans les établissements et les organismes de recherche sont sous certaines conditions électeurs et éligibles au Conseil national des universités et ils peuvent être nommés membres des comités de sélection constitués en vue du recrutement des enseignants-chercheurs."   
Par ailleurs, de nombreux textes précisent les attributions, les règles d’organisation et le fonctionnement des comités techniques et des comités d'hygiène, de sécurité et des conditions de travail des établissements publics de l’Etat.</t>
  </si>
  <si>
    <t xml:space="preserve">L’article 3 du décret n° 84-431 du 6 juin 1984 fixe les missions des enseignants-chercheurs en matière d’élaboration et de transmission des connaissances, de direction, conseil, tutorat, orientation et insertion professionnelle des étudiants et précise la vocation prioritaire des professeurs des universités à assurer leur service d'enseignement sous forme de cours ainsi que la direction des unités de recherche.
Le suivi de carrière constitue une innovation du décret n° 2014-997 du 2 septembre 2014 qui a abrogé le dispositif d’évaluation des enseignants-chercheurs instauré par le décret n° 2009-460 du 23 avril 2009. Il relève de la compétence du Conseil national des universités et est réalisé selon certaines modalités. Les établissements prennent en considération ce suivi de carrière en matière d'accompagnement professionnel.
Les enseignants-chercheurs sont également évalués lorsqu’ils candidatent à un avancement de grade, à l’attribution de la prime d’encadrement doctoral et de recherche, à une habilitation à diriger des recherches, à une qualification ou à un recrutement en qualité de professeur des universités (comité de sélection).
Les professeurs des universités-praticiens hospitaliers et les maîtres de conférences des universités-praticiens hospitaliers sont tenus d’établir tous les quatre ans un rapport sur l’ensemble de leurs activités. Ces rapports sont adressés au directeur de l’unité de formation et de recherche et au directeur général du centre hospitalier universitaire.
Pour assurer un accompagnement des agents contractuels, ceux-ci bénéficient sous certaines conditions d'un entretien professionnel, qui donne lieu à un compte-rendu.  </t>
  </si>
  <si>
    <t>La réglementation reconnait le droit à la formation professionnelle tout au long de la vie des fonctionnaires sous certaines conditions : actions de formation professionnelle prévues par les statuts particuliers, droit individuel à la formation, périodes de professionnalisation, congé de formation professionnelle et possibilité d’une mise en disponibilité pour effectuer des études ou recherches présentant un caractère d'intérêt général.
De même, elle ouvre sous conditions aux agents contractuels le droit à des congés pour formation professionnelle, pour formation syndicale, pour formation de cadres et d’animateurs pour la jeunesse, pour formation professionnelle.</t>
  </si>
  <si>
    <t>Par les textes, le statut des enseignants-chercheurs prévoit : 
- le suivi de carrière qui relève du Conseil national des universités,
- le droit à participer aux travaux d’une équipe de recherche dans certaines conditions,
- le droit à la formation continue sur temps de travail, concernant leurs différentes missions. Les écoles supérieures du professorat et de l'éducation (ESPE) participent à la formation initiale et continue des personnels enseignants-chercheurs,
- la possibilité de bénéficier de congés pour recherches ou conversions thématiques.
L’article 34 du décret n° 84-135 du 24 février 1984 précise les dispositions applicables aux congés pour mission temporaire des professeurs des universités praticiens hospitaliers et des maîtres de conférences des universités praticiens hospitaliers.</t>
  </si>
  <si>
    <t xml:space="preserve">Afin de favoriser l’accès à la formation par la recherche, le code de la recherche prévoit la possibilité pour les établissements d’attribuer des allocations individuelles spécifiques et de les abonder par une indemnité. Les bénéficiaires de ces allocations sont titulaires de contrats doctoraux dont le régime juridique est prévu par décret. Le doctorat constitue une expérience professionnelle.
L’article 3 du décret n° 84-431 du 6 juin 1984 précise les missions des enseignants-chercheurs en matière d’élaboration et de transmission des connaissances, de direction, conseil, tutorat, orientation et insertion professionnelle des étudiants et affirme la vocation prioritaire des professeurs des universités à assurer leur service d'enseignement sous forme de cours ainsi que la direction des unités de recherche."
La procédure de dépôt des thèses de doctorat avant leur soutenance figure dans l’arrêté du 7 août 2006 relatif aux modalités de dépôt, de signalement, de reproduction, de diffusion et de conservation des thèses ou des travaux présentés en soutenance en vue du doctorat. </t>
  </si>
  <si>
    <t>Diffusion annuelle de la charte à tous les Directeurs d'Unités et à l'ensemble des chercheurs</t>
  </si>
  <si>
    <t>1.1 - Adresser la charte à tous les Directeurs d'Unités pour affichage dans les labos et diffuser celle-ci par voie électronique à l'ensemble des chercheurs, notamment nouveaux arrivants, au moment de la rentrée universitaire.</t>
  </si>
  <si>
    <t>De par la loi, les enseignants-chercheurs sont qualifiés, recrutés affectés et gérés par leurs pairs. 
Lors de l’examen des dossiers des candidats à la qualification et au recrutement d’enseignants-chercheurs, les membres des sections du Conseil national des universités et des comités sélection ne peuvent pas prendre part aux travaux si leur impartialité n’est pas garantie. 
Ainsi, les parents, frères et soeurs ou alliés des candidats ne doivent pas prendre part aux travaux des comités de sélection. Un directeur de thèse ne pourra pas non plus se prononcer sur le dossier du ou des candidats dont il aura encadré les travaux. 
Le Code de la Recherche et le Code de la Santé Publique précisent le rôle du Comité consultatif national d'éthique pour les sciences de la vie et de la santé en matière d’éthique et de questions de société soulevés par les progrès de la connaissance dans les domaines de la biologie, de la médecine et de la santé.
La Charte nationale de déontologie des métiers de la recherche signée le 29 janvier 2015 par le CNRS, l’Inserm, l’Inra, l’Inria, l’IRD, le Cirad, l’Institut Curie et les universités représentées par la Conférence des Présidents d’Universités et la Charte nationale de l’expertise du 22 décembre 2009 constituent une déclinaison des principaux textes internationaux, notamment de la Charte européenne du chercheur de 2005, et leur mise en oeuvre relève de la responsabilité des établissements.</t>
  </si>
  <si>
    <t>De manière générale, le règlement intérieur de l’Université de Tours, disponible sur le site web de l'établissement : https://www.univ-tours.fr/l-universite/reglement-interieur-590515.kjsp, énonce déjà un certain nombre de règles et de dispositifs applicables. 
Depuis 2015,  l’Université de Tours s'est également dotée d'un référent éthique et intégrité scientifique qui travaille en lien avec le reseau national des référents ethiques.
Enfin, l’UT a mis en place 2 comités d’éthique :
- le Comité d’Ethique en Expérimentation Animale (CEEA) en Val de Loire, en partenariat avec l’INRA 
- le Comité d’Ethique pour les recherches non interventionnelles impliquant la personne humaine (CER-TP) partagé avec l’Université de Poitiers
Au niveau régional,  l’Université de Tours est membre de l’Espace de Réflexion Ethique en Région Centre (ERERC).</t>
  </si>
  <si>
    <t>Le statut général des fonctionnaires mentionne leurs obligations : obligation de discrétion, de réserve, confidentialité, neutralité et responsabilité professionnelle, obligation de consacrer l’intégralité de leur activité professionnelle aux tâches qui leur sont confiées.
Le code de la propriété intellectuelle comporte des dispositions spécifiques pour les agents auteurs d'oeuvres dont la divulgation n'est soumise, en vertu de leur statut à aucun contrôle préalable de l'autorité hiérarchique, ce qui est le cas des enseignants-chercheurs et des chercheurs. Dans ces conditions, l’administration ne peut dès lors disposer des oeuvres de ces personnels que dans l’hypothèse de l’existence d’une convention de cession de droits et dans les limites prévues par cette convention. Ce code encadre également le régime juridique applicable en matière de propriété collective d’une oeuvre et prévoit les sanctions en matière de contrefaçon permettant notamment de lutter contre le plagiat.
Les conditions de validité des délégations de pouvoirs et de signature ont été dégagées par le Conseil d’Etat, dans un objectif de sécurité juridique. Les délégations doivent être autorisées par un texte législatif ou réglementaire, être suffisamment précises quant à l’étendue des compétences déléguées et à l’autorité désignée, être écrites et faire l’objet d’une publicité.
Dans les universités, l’encadrement des délégations est très strict et fixé par le législateur afin donner un rôle central aux dirigeants et sécuriser la prise de décisions. Outre certaines autorités, (vice-présidents du conseil d'administration, membres élus du bureau de plus de dix-huit ans, directeur général des services et directeurs de composantes), le président de l’université peut déléguer sa signature aux agents de catégorie A placés sous son autorité, ainsi que pour les affaires intéressant les unités de recherche constituées avec d'autres établissements publics d'enseignement supérieur ou de recherche, à leurs responsables respectifs.</t>
  </si>
  <si>
    <t>La notion d’intégrité scientifique figure expressément dans la loi portant sur les droits et obligations des fonctionnaires. Commedéjà indiqué au point précédent, pour l'etablissement, il existe un référent « intégrité scientifique », qui est nommé par le Vice-Pésident en charge de la recherche. Néanmoins, nous constatons que la diffusion ou la communication autour du sujet demeurent insuffisantes.
Une conférence « intégrité scientifique et recherche », inscrite au plan de formation des doctorants est rendue obligatoire conformément au décret de 2016, elle est organisée annuellement afin de les sensibiliser (sans délivrance de crédits doctoraux (ECTS) par ailleurs). Il est possible de la suivre en présentiel (1 à Tours et 1 à Orléans chaque année) ou en suivant à distance le MOOC réalisé par l'université de Bordeaux. Plus largement, des conférences sur l’intégrité sont organisées le plus régulièrement possible souvent en  lien avec les organismes nationaux de recherche présents en region.
Des séminaires de sensibilisation à la responsabilité professionnelle ont été mis en place, pour les personnes déja HDR ou bien ceux souhaitant s'inscrire dans la demarche d'HDR en alternant sur deux ans : 1ère année : encadrement doctoral / 2ème année : ateliers pratiques ; Cette action a vocation a etre perenisée dans le temps.
Enfin, concernant la problématique du plagiat, L’UT a mis en place un logiciel anti-plagiat « compilatio.net », utilisé systématiquement lors du dépôt du manuscrit de thèse afin de détecter un éventuel plagiat. Cet outil est également mis à disposition de l'ensemble des chercheurs, enseignants-chercheurs de l'etablissement via l'Environement de Travail Numerique (ENT) pour vérification de tous travaux et rapports, notamment ceux de niveau L et M en lien avec las activités de recherche de l'etablissement.</t>
  </si>
  <si>
    <t xml:space="preserve">3.1 - Assurer une publicité plus large et régulière sur la question de l’intégrité scientifique
</t>
  </si>
  <si>
    <t>3.2 - Inscrire au plan de formation de l'établissement une formation sur l'intégrité scientifique destinée aux chercheurs et enseignants-chercheurs et personnels d'appui à la recherche.</t>
  </si>
  <si>
    <t>Document complété sous ADUM tout au long de la thèse avec mail de rappel sur finalité et importance 2 fois par an / document obligatoire et constitutif du dossier de demande de soutenance</t>
  </si>
  <si>
    <t>37.1 - Rappeler les possibilités d’accès à des formations plus « généralistes » : savoir animer/conduire une réunion, droits, déontologie et obligations des agents publics, pratiquer une communication bienveillante, mieux gérer son temps et ses priorités, etc… 
En parallèle, assurer une meilleure communication sur les possibilités financières de prise en charge des dites formations</t>
  </si>
  <si>
    <t>37.3 - Diffuser de manière plus large et rendre plus accessible le document explicatif pour la PEDR</t>
  </si>
  <si>
    <t>37.6 - Rendre obligatoire les formations au management pour les nouveaux directeurs d’unités ; cela permettrait entre autres de s’aligner sur les pratiques des organismes partenaires CNRS, INSERM ou INRA.</t>
  </si>
  <si>
    <t>L’UT met en place et suit un plan de formation annuel complet et cadré, avec la possibilité de prendre en compte des demandes plus spécifiques si besoin. Les agents contractuels ont également accès à l’ensemble des formations proposées.
Le Congé pour Recherches ou Conversions Thématiques (CRCT) est proposé par l’établissement ; une dizaine de personnes en bénéficie chaque année. Il s’agit d’un CRCT « recherche », à distinguer du CRCT « pédagogique » moins courant/classique.
Un plan de formation des doctorants est également en place, avec obligation d’y participer (un doctorant devant obligatoirement valider 100 heures de formation avant de pouvoir soutenir sa thèse) : https://collegedoctoral-cvl.fr/as/ed/CDCVL/formations.pl?site=CDCVL
L’UT propose la possibilité de présenter simplement un ensemble de recherches scientifiques dans le cadre d’une « thèse sur travaux » ; elle permet l'obtention d’un doctorat sur la base de travaux de recherche personnels réalisés par le candidat antérieurement à son inscription à l'université (à ne pas confondre avec le doctorat sur VAE) : https://collegedoctoral-cvl.fr/as/ed/page.pl?site=CDCVL&amp;page=procedures
Le Centre d’Accompagnement à la Pédagogie pour les Enseignants (CAPE) est destiné à l’amélioration continue des formations et s’appuie sur deux pôles complémentaires pour atteindre un même objectif : un pôle accompagnement à la pédagogie et un pôle qualité des formations. A noter que les formations du CAPE sont ouvertes à tous et obligatoires pour les nouveaux arrivants tels que les MCF stagiaires.</t>
  </si>
  <si>
    <t>Les procédures sur les mobilités des EC sont votées par la CR et validées par le CA, avec 3 documents de « cadrage » distincts :
. mobilité-recherche au sein de l’UT,
. mobilité-recherche sortante des EC de l’UT,
. mobilité-recherche accueil des EC extérieurs à l’UT.
Le plan de formation des 5 ED est décliné en 3 axes liés à l’insertion professionnelle des doctorants :
. enseignement supérieur,
. entreprises / entrepreneuriat,
. bilan de compétences et projet professionnel.
Le descriptif de l’offre figure en ligne sur le site web du collège doctoral : https://collegedoctoral-cvl.fr/as/ed/CDCVL/formations.pl?site=CDCVL
Par ailleurs, tous les doctorants contractuels de l’UT ont accès au plan de formation.
Concernant la formation des EC, actuellement c’est la DRH qui sollicite la Direction de la Formation Continue (DFC) au coup par coup.
L’UT prévoit des dispositions pour favoriser la mobilité des Maîtres de conférence des Universités – Praticiens Hospitaliers (MCU-PH) pour leur permettre d’être qualifiés aux fonctions de Professeur des Universités - Praticiens Hospitaliers (PU-PH).</t>
  </si>
  <si>
    <t>Nombre de demandes de formations effectuées par les EC
Présence d'un référent formation identifié par unité de recherche</t>
  </si>
  <si>
    <t xml:space="preserve">La charte des thèses de l’UT (commune) et la convention doctorale (propre à chaque doctorant) constituent les documents de référence, permettant de bien cadrer/normer les activités du doctorant mais également du directeur de thèse. Pour autant, à ce jour rien d’équivalent n’existe pour les stages et mémoires en masters (hors convention de stage qui satisfait à un objectif essentiellement administratif et juridique).
Il ressort que le parrainage par le directeur de thèse est bien établi pour les doctorants. Mais qu’en est-il des jeunes EC nouvellement nommés ? 
Les possibilités de missions d’enseignement ne sont pas toujours bien connues des doctorants. </t>
  </si>
  <si>
    <t>Nombre d'heures d'enseignement effectuées par les doctorants</t>
  </si>
  <si>
    <t>Réalisation de la formalisation/inscription des principes dans les conventions avec les partenaires industriels</t>
  </si>
  <si>
    <t xml:space="preserve">Un livret rassemblant les informations générales utiles (sur le plan des ressouces humaines, du social, du juridique, de la culture...) est diffusé aux nouveaux arrivants, mis également sur un support (clé USB) reprenant l'ensemble de ces informations pour faciliter la consultation et l'archivage.  
Une journée d’accueil pour tous les nouveaux arrivants est spécifiquement organisée à chaque rentrée universitaire. Lors de cette journée, les nouveaux arrivants ont une présentation générale de tous les secteurs de l'établissement, notamment recherche, et rencontrent les interlocuteurs clés de l'établissement.
Au dela du règlement intérieur général de l’UT, chaque laboratoire ou unité de recherche dispose d'un règlement intérieur. Celui-ci est élaboré à partir d'un document-type qui a été proposé par l'établissement à chaque équipe de recherche universitaire. Des reglements specifiques sont en place pour les unités mixtes de recherche (UMR), respectant les regles propres des organismes nationaux et celles de l'etablissement. Le règlement intérieur, qui est spécifique à chaque unité permet de prendre en compte les specificités liées aux activités propres de l'unité, à l'environnement de travail, tout en fixant le cadre d’exercice général des personnels qui y sont rattachés. Il est d’abord validé par le conseil de l’unité puis par chacune des tutelles. Neanmoins, la diffusion des règlements intérieurs des unités pourrait sans doute être améliorée auprès des personnels qui la compose. </t>
  </si>
  <si>
    <t>Le suivi de carrière des enseignants-chercheurs constitue une innovation du décret n° 2014-997 du 2 septembre 2014 qui a abrogé le dispositif d’évaluation des enseignants-chercheurs instauré par le décret n° 2009-460 du 23 avril 2009.
Il relève de la compétence du Conseil national des universités, il est réalisé et pris en compte selon certaines modalités.
Les articles 14bis et 25 de la loi n° 83-634 du 13 juillet 1983 portant droits et obligations des fonctionnaires notamment, ainsi que d'autres textes, précisent les droits et obligations des fonctionnaires et agents contractuels en matière de cumuls d’activités et définit les modalités de contrôle de déontologie applicables à ces agents.
Le code de la recherche prévoit la participation des personnels de la recherche à la création d'entreprises et aux activités des entreprises existantes dans certaines conditions qu’il édicte.</t>
  </si>
  <si>
    <t>Le code de la propriété intellectuelle encadre en particulier le droit applicable en matière d’exploitation des oeuvres par leur auteur et de propriété industrielle.
Les décrets n° 96-858 du 2 octobre 1996, n° 2005-1217 du 26 septembre 2005 et n° 2010-619 du 7 juin 2010 instaurent différents dispositifs d’intéressement dont peuvent bénéficier sous certaines conditions les fonctionnaires et agents publics auteurs d’une invention ou ayant participé à certaines opérations de recherche ou à la création d’un logiciel, à la création ou à la découverte d’une obtention végétale ou à des travaux valorisés.
Les articles 14bis et 25 de la loi n° 83-634 du 13 juillet 1983 portant droits et obligations des fonctionnaires notamment, ainsi que d'autres textes, précisent les droits et obligations des fonctionnaires et agents contractuels en matière de cumuls d’activités et définit les modalités de contrôle de déontologie applicables à ces agents.
Le code de la recherche prévoit la participation des enseignants-chercheurs à la création d'entreprises et aux activités des entreprises existantes dans certaines conditions qu’il édicte.
La Charte nationale de déontologie des métiers de la recherche signée le 29 janvier 2015 par le CNRS, l’Inserm, l’Inra, l’Inria, l’IRD, le Cirad, l’Institut Curie et les universités représentées par la Conférence des Présidents d’Universités et la Charte nationale de l’expertise du 22 décembre 2009 constituent une déclinaison des principaux textes internationaux, notamment de la Charte européenne du chercheur de 2005, et leur mise en oeuvre relève de la responsabilité des établissements.</t>
  </si>
  <si>
    <t xml:space="preserve">Mis en place par le ministère (MESRI), les cahiers de laboratoires sont des outils qui permettent la transmission du savoir. Ils doivent être fournis à tous ceux qui réalisent des travaux de recherche (chercheurs, ingénieurs, techniciens, thésards, stagiaires...) pour leur permettre de consigner le détail de leurs travaux. Ils peuvent enfin être également utiles pour la rédaction d'un brevet ou prouver une antériorité. Aujourd'hui, la diffusion et l'utilisation des cahiers de laboratoire sont inégalement réparties suivant les domaines scientifiques et/ou les usages. Ce point peut et doit être amélioré.
Un travail doit etre mené pour permettre la dematerialisation des cahiers de laboratoire afin egalement de repondre au defi à venir sur le volet "science ouverte"  </t>
  </si>
  <si>
    <t>En place à l’UT depuis peu, le logiciel OSCAR (Organisation et Suivi des Contrats et autres Activités de Recherche) centralise l’ensemble des documents et informations pour chaque projet de recherche avec flux financiers, tout en alertant sur les jalons, remises de rapport, etc … .
Une réunion d’information collective des nouveaux projets est organisée annuellement, ainsi qu’une réunion de « lancement » par projet afin d’informer au mieux tous les acteurs impliquées. Ces réunions de lancement doivent faire l'objet d'une rédaction de fiche recensant les points de vigilance. Cette fiche peut ainsi être reprise et complétée tout au long de la vie du projet et notamment lors de la réalisation de bilans intermédiaires qui permettent d'anticiper les éventuels problématiques (durée du projet, répartition budgétaire, lancement d'un marché...).</t>
  </si>
  <si>
    <t>5.4 - Mieux sensibiliser les chercheurs  sur la question de la propriété intellectuelle et essayant autant que possible de l'adapter aux usages des laboratoires et améliorer la communication sur les sujets de prime au brevet et prime d'intéressement notamment. Dans ce but, proposer de manière plus systèmatique une formation sur la Propriété Intelectuelle aux personnels de l'établissement (une conférence sur ce sujet est déja proposée au plan de formation des doctorants).</t>
  </si>
  <si>
    <t>Mise en place d'une page specifique à la propriété intellectuelle et aux actions de formation sur le site intranet de l'UT
Pourcentage de doctorants et de personnels qui suivent les formations</t>
  </si>
  <si>
    <t>6.1- Poursuivre le développement et déploiement de l'outil OSCAR au sein de l'établissement en permettant la signature électronique sécurisée, l'archivage des documents, ...</t>
  </si>
  <si>
    <t xml:space="preserve">Sur la question de la santé/sécurité au travail, l'établissement possède bien sûr un service de santé à destination de ses étudiants ainsi qu'un service de PrEvention Protection Santé Sécurité (PEPSS) au travail au sein duquel évolue un médecin du travail et des assistants de prévention des risques. Désormais, chaque unité de recherche a nommé et formé un ou plusieurs assistant de prévention locaux et lorsque nécessaire des assistants PCR.
Toutefois, on constate, sur ce volet de la santé/sécurité au travail, que, notamment dans les laboratoires « technologiques», les formations,   par exemple à la manipulation des produits chimiques, radioprotection ou encore l’habilitation électrique, des retards ont été pris. Les besoins spécifiques des diverses entités et le coût élevé, ont sans doute constitué un frein, qui doit etre depassé par la mise en place d’un plan de formation plus ambitieux. </t>
  </si>
  <si>
    <t>7.1 - Développer les formations à la sécurité au travail et augmenter le nombre de personnes formées, notamment en lien avec les spécificités des laboratoires de l'UT (manipulation produits chimiques, radioprotection, habilitation électrique, etc …). Dans un second temps, dispenser lesdites formations en langue anglaise.</t>
  </si>
  <si>
    <t>7.2 - Améliorer et généraliser l'information des personnels concernant la protection des données, mieux informer les utilisateurs tant sur les obligations que sur les solutions offertes par l'établissement.</t>
  </si>
  <si>
    <t>Le code des relations entre le public et l’administration, ainsi que les différentes lois "informatique et liberté" du 17 juillet 1978, fixent le cadre applicable en matière d’accès et de protection des données individuelles, les personnes y ayant accès, les différents acteurs et leurs rôles respectifs.
Ils posent les principes du droit d’accès aux documents administratifs sur demande formulée auprès des autorités les détenant. Ils prévoient la procédure de communication de documents administratifs, l’organisation et le fonctionnement de la commission d'accès aux documents administratifs.
Les lois et règlements, notamment la loi n° 83-634 du 13 juillet 1983 portant droits et obligations des fonctionnaires et la loi n° 84-16 du 11 janvier 1984 portant dispositions statutaires relatives à la fonction publique de l’Etat, prévoient la participation des fonctionnaires, par l'intermédiaire de leurs délégués siégeant dans des organismes consultatifs, à l'organisation et au fonctionnement des services publics, à l'élaboration des règles statutaires et à l'examen des décisions individuelles relatives à leur carrière, et notamment aux comités techniques, des comités d'hygiène, de sécurité et des conditions de travail.
Sont également fixés les attributions, la composition et le fonctionnement des comités techniques et des comités d'hygiène, de sécurité et des conditions de travail, ainsi que le rôle des médecins de prévention. Les établissements sont incités à mettre en place un plan de prévention des risques psychosociaux au sein de leurs services.</t>
  </si>
  <si>
    <t>Certains laboratoires de l'établissement, du fait de leurs activités propres, sont classés ZRR (Zone à Régime Restrictif). Se pose alors la difficulté de la circulation entrante et sortante des personnes, étudiants, matériels et supports informatiques ainsi  que des données qui pourraient être sensibles. Afin d'améliorer la sécurité de ces laboratoires, la Direction des Services Informatiques (DSI) a mis en place un audit généralisé de sécurité en 2020, à l'aide du prestataire Orange Cyber sécurité. En outre, la DSI propose le prêt de matériels sécurisés et adaptés lors de voyages/déplacements, bien que ce dispositif demeure encore trop méconnu.</t>
  </si>
  <si>
    <t>Le code de la recherche et le code de l'éduction prévoient notamment :
- la participation des enseignants-chercheurs et des chercheurs à la création d'entreprises chargées de valoriser leurs travaux de recherche,
- l'apport d'un concours scientifique à une entreprise existante et participation au capital d'une entreprise existante,
- la participation au conseil d'administration ou au conseil de surveillance d'une société anonyme,
- les missions d’expertise du service public de l’enseignement supérieur et de la recherche publique, des établissements et des personnels,
- le recours, par les administrations, à des enseignants-chercheurs pour leur confier des missions d'expertise et de conseil.
De plus, les établissements sont incités à élaborer et à adopter une charte de la propriété intellectuelle ou un guide de bonnes pratiques afin de valoriser et de protéger les résultats de la recherche publique.</t>
  </si>
  <si>
    <t>L'UT soutient la création sous toutes ses formes. Elle encourage l’innovation ainsi que le goût d’entreprendre, et a construit de multiples passerelles entre le monde universitaire et le monde socio-économique et socio-culturel.
Depuis de nombreuses années, en tant que membre du réseau Innovation en région Centre-Val de Loire, l’UT participe à l'identification des besoins des industriels et tente à chaque fois que cela est possible de les mettre en relation avec les compétences de ses unités de recherche. Elle accompagne activement les chercheurs ayant la volonté de valoriser leurs travaux de recherche par la création d’entreprises innovantes et/ou par les transferts de savoir et savoir-faire, vecteurs essentiels de valorisation et de diffusion des travaux de recherche. Cette mission est menée au sein du Service Partenariat Innovation Valorisation (SPIV) de la DRV. Pour la création, une mission entrepreneuriat est en place avec comme objectif de suivre et conseiller les chercheurs dans leurs démarches. L'établissement est porteur pour la région Centre Val de Loire de la structure C-Valo (ayant succédé à la SATT Grand Centre) qui travaille en collaboration étroite avec tous les acteurs régionaux et nationaux de transfert de technologies. Le positionnement (localisation) de C-Valo à MAME, lieu Totem à Tours de la création et du numérique, est un plus certain pour la diffusion des innovations.
Par ailleurs, afin de valoriser au mieux ses travaux, l'UT a choisi d'accompagner et d'héberger les start-ups issues de ses recherches ou travaillant en liens étroits avec ces unités. L'accompagnement peut être direct ou accompagné par C-Valo. Enfin, plusieurs jeunes entreprises (start-ups), hébergées au sein de ses unités de recherche, ont obtenu les labels JEU ou JEI ou encore ont été lauréates du concours national I-Lab. 
Concernant les doctorants, l'établissement organise sur 3 jours, avec l’aide de la structure PEPITE Centre Val de Loire, un séminaire de sensibilisation des doctorants à l’entrepreneuriat. 
Enfin, PEPITE accompagne et forme les étudiants et jeunes diplômés qui ont un projet de création d'entreprise, avec la délivrance du diplôme d'étudiant entrepreneur (D2E). Des places sont réservées dans cette formation pour les doctorants.</t>
  </si>
  <si>
    <t>Afin de poursuivre sa politique de diffusion des savoirs et parmi les actions menées pour augmenter sa visiblité dans le cadre de sa politique "science ouverte", l'université de Tours a mis en place un portail  d'archives ouvertes (que l'on retrouve à l'adresse https://hal-univ-tours.archives-ouvertes.fr/). Depuis 2018, l'université incite l'ensemble des laboratoires, avec le service commun de documentations (SCD), à déployer les portails des unités. Ce travail reste encore incomplet et doit être largement amélioré.
Une autre problematique qui se pose concerne l’identification individuelle des chercheurs. Différents systèmes et réseaux existent comme Scopus, Research Gate, Google Scolar, Academia … mais, actuellement, peu d’EC y sont inscrits et leur présence se fait toujours à titre individuel. Parmi les systèmes developpés dans le cadre de la "science ouverte" on trouve ORCID (Open Researcher and Contributor ID, pour « identifiant ouvert pour chercheur et contributeur », qui est un code alphanumérique non propriétaire, qui permet d'identifier de manière unique les chercheurs et auteurs de contributions académiques et scientifiques. A ce jour, l'etablissement souhiate inciter les chercheurs à utiliser cet outil encore trop peu diffusé dans notre communauté et qui pourrait bientôt être rendu obligatoire, dans certains cas, de publications des resultats par exemple.</t>
  </si>
  <si>
    <t>Nombre d'EC ayant un numéro ORCID</t>
  </si>
  <si>
    <t>L'UT a une politique de diffusion de la culture scientifique très active. Ainsi, elle a mis en place depuis plusieurs années, à destination du grand public une 'Université du Temps Libre' (UTL) qui offre chaque année un cycle de conférences important. Elle mène avec les acteurs régionaux et nationaux de nombreuses actions de vulgarisation comme la fête de la science (autour d'un village des sciences, notamment), des conférences grand public avec le Studium (institut d'étude avancé en région) et participe très activement à l'organisation de "Ma thèse en 180 secondes".
Depuis 2019, elle est membre de l'association « The Conversation », média en ligne de décryptage scientifique, et publie régulierement des articles. Les informations recherche sont régulièrement relayées sur les réseaux sociaux, en particulier le réseau LinkedIn.
Des référents « communication » ont été nommés dans chaque laboratoire et sont chargés en lien avec le service Communication d’informer et de conseiller les personnes voulant publier leurs travaux ou articles, diffuser/transmettre leur savoir, ou tout simplement faire connaître leur discipline.</t>
  </si>
  <si>
    <t xml:space="preserve">Depuis 2017, l'établissement édite un journal (semestriel) qui permet de faire un point sur les activités de l'université sur la période, notamment en mettant en avant les actions fortes liées à la recherche et l'innovation. La volonté a été de faire un journal accessible à toute la communauté. Actuellement, il est cantonné à une diffusion en interne mais pourrait sans difficulté être diffusé à un plus large public, contribuant ainsi à la diffusion de la culture scientifique. </t>
  </si>
  <si>
    <t>Des actions sont réalisées pour les publics scolaires, notamment au moment des stages de fin de collège. Au-delà d'une forme classique, l’UT vient de débuter une expérimentation visant à accueillir des publics défavorisés de 3ème pour leur faire découvrir d’autres métiers ; dans l’immédiat, ce sont 10 laboratoires qui se sont portés candidats pour réaliser la chose. La réussite de ces experiences, l'intérêt porté à celle-ci par les chercheurs et les exemples réalisés dans d'autres universités, nous incite à developper ce type d'action en mettant par exemple en relation une classe avec un doctorant ou un chercheur confirmé.</t>
  </si>
  <si>
    <t>9.3 - Etendre la diffusion du journal institutionnel à l’extérieur et au « grand public », en particulier en mettant en place une version électronique.</t>
  </si>
  <si>
    <t>Nombre d'interventions de doctorants et chercheurs dans les établissements scolaires
Inscription de ces actions pour public établissements scolaires dans le plan de formation des doctorants</t>
  </si>
  <si>
    <t>DRH
Maison pour la Science</t>
  </si>
  <si>
    <t>En France, le système d'évaluation des chercheurs et enseignants-chercheurs est développé à une portée nationale, ce qui permet de garantir transparence et équité des jugements qui sont portés. Le HCERES réalise déjà une évaluation globale de l’établissement, une évaluation de chaque unité de recherche et de chaque formation. A titre individuel, ce travail est normalement dévolu aux CNU, qui emettent des avis là encore avec une vision nationale.
Pour les organismes de recherche, cette évaluation individuelle est déjà en place. Le CNU propose désormais egalement l'évaluation de dossiers individuels sur la base du volontariat. Mais aussi, tout au long de la carrière par le biais d'études des dossiers pour la Prime d'Encadrement Doctoral et de Recherche (PEDR), les promotions, les congés pour changement thématique (CRCT).
Dans notre établissement, nous avons fait le choix clair de suivre les avis émis par les instances nationales.
Enfin, une politique volontariste est menée pour les chercheurs et enseignants-chercheurs qui rencontrent des difficultés. Une commission d'échange constituée par les vice-présidents formation et recherche rencontre les collègues soit après avis des CNU, soit sur demande individuelle. Ajoutons pour les doctorants et les chercheurs recrutés sur projets, par exemple, que sont effectués des entretiens annuels.</t>
  </si>
  <si>
    <t xml:space="preserve">L'université de Tours mène une  politique volontariste de lutte contre toutes les discriminations liées aux handicaps, à l’orientation sexuelle ou encore à l’identité de genre. Des actions spécifiques de sensibilisation, formation et information sont conduites dans le cadre de la promotion de l'égalité et de la non discrimination qui constituent des axes fondamentaux de la stratégie de développement des ressources humaines de l'établissement. Ainsi, des actions pour promouvoir l'égalité femmes/hommes ou faciliter l'intégration des personnes transgenres et pour lutter contrer les stéréotypes de genre ont été conduites. Un plan spécifique en faveur de l'égalité femmes/hommes a été conçu et l'établissement s'est également doté d'un schéma directeur du handicap afin de promouvoir le recrutement et le maintien dans l'emploi des personnes en situation de handicap. Tous les postes publiés font mention de la possibilité d'être pourvu par des personnels en situation de handicap. L'université a également recours aux dispositifs légaux qui permettent de recruter des enseignants-chercheurs et des personnels BIATSS par la voie du recrutement réservé aux personnels en situation de handicap. Enfin, la charte des bonnes pratiques pour l'accompagnement des personnels contractuels adoptée par le conseil d'administration de l'établissement rappelle les obligations en matière de non discrimination au moment de la phase de recrutement telles qu'elles sont mentionnées L 1132-1 du code du travail. L'établissement a également désigné un référent laïcité qui peut être saisi pour toute question relative à ce sujet. 
Bien que l'établissement recrute régulièrement des chercheurs étrangers, ces personnels ne disposent bien souvent pas encore des mêmes  informations que les autres chercheurs de nationalité française en raison d'un déficit de communication en langue anglaise en leur direction. En effet, malgré une démarche de traduction d'un document RH en langue anglaise,  trop peu de documents informatifs sur la gestion de leur dossier ou de leur carrière sont traduits en langue anglaise et peu d’agents de la Direction des Ressources Humaines sont en capacité de dispenser les informations dans les deux langues. </t>
  </si>
  <si>
    <t>10 - Non-discrimination (concernant le sexe, l'âge, l'origine ethnique, nationale ou sociale, la religion ou la croyance, l'orientation sexuelle, la langue, le handicap, l'opinion politique, la situation sociale ou économique)</t>
  </si>
  <si>
    <t>Recensement des actions mise en place au sein du plan non-discrimination</t>
  </si>
  <si>
    <t xml:space="preserve">10.2 -  Elaborer, en lien avec les items 12 et 13 (procédures de recrutement ouvertes et transparentes), un document de sensibilisation (sous forme de flyer) sur la non-discrimination et égalité en matière de recrutement. Proposer également une action de formation spécifique sur la thématique de la non-discrimination à destination des membres des comités de sélection et des personnes en charge du recrutement. 
</t>
  </si>
  <si>
    <t xml:space="preserve">10.1 - Opérer une traduction plus systématique des documents à destination des personnels en anglais (contrat de travail, circulaires, documents d'information et de sensibilisation notamment en matière de non-discrimation). Disposer d'un guichet unique d'accueil des chercheurs étrangers à la Direction des Ressources Humaines 
</t>
  </si>
  <si>
    <t>10.3 - Etendre à tous les personnels, notamment recherche, ce que l'établissement a déjà mis en place pour les étudiants, une politique inclusive des personnes transgenres / LGBT.</t>
  </si>
  <si>
    <t xml:space="preserve">Le recrutement des personnels titulaires est très encadré réglementairement et l'université de Tours inscrit ses pratiques en matière de recrutement dans le respect de ces règles. Pour les enseignants-chercheurs, des comités de sélection sont constitués et les postes sont publiés sur une plate-forme dédiée du ministère (Galaxie). Pour les personnels contractuels, contractuels de recherche et doctorants, l'établissement met en place des processus différents selon leurs statuts. Les Attachés d'Eseignement et de Recherche (ATER) sont recrutés selon une procédure très formalisée et ouverte, les écoles doctorales publient tous les ans les postes et mettent en place des auditions des différents candidats de manière formalisée. Pour les contractuels recherche, des préconisations sont formulées dans la charte pour l'accompagnement des personnels contractuels, mais son application n'est pas encore homogène et les pratiques varient selon les structures.  Une sensibilisation à la notion de conflit d'intérêt est réalisée mais sans doute insuffisante dans ce domaine. Enfin, pour les personnels titulaires qui viennent d'etre recrutés, il serait sans aucun doute utile d'avoir un dispositif specifique d'accompagnement de type mentoring pour les aides sur tous les aspects de la carrière.
</t>
  </si>
  <si>
    <t>Nombre d'EC nouvellement nommés bénéficiant d'un système de mentoring</t>
  </si>
  <si>
    <t xml:space="preserve">Un onglet « recrutement », recensant les postes offerts, est accessible depuis le site web de l’université et bon nombre de postes sont publiés soit par les canaux ministériels (galaxie), soit sur le site national Place de l'Emploi Public, soit encore des sites spécifiques (réseau Curie par exemple). Pour autant, la publication des offres d'emploi en matière de recherche n'est pas encore systématique et l'ouverture à l'international de ces offres n'est pas encore garantie et il n'existe pas de procédure centralisée pour la publication des postes, certaines unités de recherche disposant de leurs propres canaux de diffusion et utilisent parfois les réseaux sociaux. 
Pour les doctorants en particuliers, les modalités de recrutement sont rappelées dans les règlements intérieurs des différentes écoles doctorales, avec en parallèle une diffusion des postes à pourvoir sur le site WEB du collège doctoral Centre-Val de Loire. La publication de ces postes sur EURAXESS (en français et en anglais) est en train de se mettre en place.
Enfin, il n'existe pas de fiche-type de recrutement unique et elle n'est pas systématiquement traduite en anglais ce qui ne permet pas non plus d'élargir le vivier de recrutement.  Il est par ailleurs à noter que la mise en concurrence peut s’avérer compliquée à assurer sur certains projets de recherche du fait d’un nombre limité de candidats, de même que la justification du choix (exemple des ingénieurs de recherche avec les spécialisations par Branches d'Activité Professionnelle (BAP). </t>
  </si>
  <si>
    <t xml:space="preserve">13.1 - Travailler à la mise en place d'une fiche de poste de recrutement uniformisée précisant les compétences attendues des candidats qui sera également traduite en anglais. Traduire également en anglais la page web du site internet sur le volet recrutement. Mener une réflexion pour optimiser les circuits de diffusion des offres d'emploi afin que les publications soient sytématisées et qu'ainsi elle soient diffusées auprès d'un vivier le plus large possible (Euraxess, réseaux sociaux dédiés...)
</t>
  </si>
  <si>
    <t xml:space="preserve">La composition des comités de sélection est présentée et validée pour chaque campagne par les instances de l'établissement. Leur composition répond aux règles applicables, à savoir l'obligation de parité et l'obligation de respecter un équilibre entre les membres de l'établissement et les membres extérieurs à l'établissement. En plus du réglement intérieur des comités de sélection, un guide de fonctionnement est mis à jour chaque année et transmis aux présidents des comités de sélection. La DRH organise un accompagnement des présidents des comités de sélection sous la forme de réunions pour rappeler les mesures et principes qui président au recrutement. Ces réunions ne sont toutefois pas systématisées chaque année. </t>
  </si>
  <si>
    <t xml:space="preserve">14.1 - Rendre obligatoire la signature de l’engagement de déclaration autour des conflits d’intérêts par chaque membre à titre individuel, lors du déroulement des jurys de comités de sélection afin de prévenir les éventuels conflits d’intérêts qui pourraient survenir. </t>
  </si>
  <si>
    <t>14.2 - Développer la formation des présidents et membres des comités de sélection sur le volet recrutement et garantir un meilleur accompagnement. Systématiser la tenue d'une réunion annuelle avec les présidents des comités pour rappeler les mesures et principes qui président au recrutement.</t>
  </si>
  <si>
    <t>De manière générale, on constate un déficit de communication sur les critères de sélection qui ne sont pas suffisamment mis en avant dans les fiches de poste à destination des candidats. Par ailleurs, aucun retour qualitatif n'est fait aux candidats à l'issue du processus de sélection sur les atouts et les manques au niveau de leur profil. Ceci est rendu d'autant plus difficile que le recrutement par concours rend le jury souverain du choix qu'il opère et ne permet pas de disposer d'un retour individuel sur les prestations des candidats. Seuls des rapports généraux peuvent être élaborés, mais cela n'est pas systématique. On ne peut que constater des disparités dans dans le recrutement, plus particulièrement au niveau des doctorants et des contractuels sur projet de recherche.
Pour les bourses doctorales régionales et ministérielles, des auditions sont organisées pour les 5 écoles doctorales, avec des modalités différentes explicitées dans les réglements intérieurs de chaque école.</t>
  </si>
  <si>
    <t>?</t>
  </si>
  <si>
    <t>De manière très large au sein des l'ensemble des communautés scientifiques de l'établissement, la mobilité quelle qu'elle soit (vers un autre pays/région comme public/privée), est vue de manière très positive comme un enrichissement de la carrière du chercheur. Ainsi, à toutes les étapes de la carrière elle est encouragée, que ce soit à l'issue du doctorat, postdoctorat ou bien pendant la carrière au moment des variations de carrière que peuvent representer les déléguations ou encore les congés recherche (CRCT), sans oublier les dispositifs mis en place par la Direction des Relations Internationales. Une bonification du fait de la mobilité est appliquée actuellement lors du recrutement.</t>
  </si>
  <si>
    <t xml:space="preserve">Lors du recrutement des titulaires, les comités de sélection appliquent le droit en vigueur qui prévoit une qualification par le CNU pour pouvoir être recruté en tant que MCF ou professeurs titulaires. Ainsi les candidats doivent répondre à la double condition du diplôme (thèse) et la qualification par le CNU. De plus et conformement à la loi française, une procédure de dispense de qualification, par étude des dossiers individuels en Conseil Académique (CAC), existe pour les personnes ayant obtenues leur doctorat à l'étranger et pouvant ignorer les procédures de qualification par le CNU.
Pour les personnels contractuels, il est demandé aux recruteurs de systématiquement mettre en adéquation le niveau de diplôme exigé au regard des missions à exercer. L'expérience et la qualification du candidat sont étudiées pour déterminer la bonne adéquation entre l'emploi à pourvoir et le profil du candidat. Toutefois, une meilleure collégialité pourrait être recherchée dans ce domaine. </t>
  </si>
  <si>
    <t xml:space="preserve">Les personnels titulaires sont recrutés dans un corps défini avec une reconnaissance de l'ancienneté définie par des règles de classement nationales. En fonction des expériences professionnelles des candidats, une possibilité de prise en compte de cette ancienneté est ouverte avec une validation par le Conseil Académique de l'université. Tout au long de leur carrière l'ancienneté acquise est prise en compte avec la possibilité d'obtenir un diplôme d'Habiliation à Diriger des Recherches qui permet ensuite d'évoluer dans la carrière. </t>
  </si>
  <si>
    <t>23.1 - Poursuivre l'amélioration de l'accueil des personnels, notamment doctorants, par la definition de lieux dédiés sur nos différents sites afin de développer le travail partagé, la collégialité, la pluridisciplinarité, l'entraide, la collaboration enseignants-doctorants, ...</t>
  </si>
  <si>
    <t xml:space="preserve">24.2 - Améliorer les dispositifs à destination des doctorants (social, accueil, logement, etc …), en développant une collaboration plus étroite avec le CROUS.
</t>
  </si>
  <si>
    <t>24.4 - Amplifier les aides allouées par la Fondation Rabelais et/ou développer des actions d'aide aux doctorants avec d'autres fondations</t>
  </si>
  <si>
    <t xml:space="preserve">25.2 -Développer les fonctions d'accompagnement à la carrière au sein de la direction des ressources humaines, soit en ayant recours à des vacataires soit en faisant appel à des organismes spécialisés. 
</t>
  </si>
  <si>
    <t xml:space="preserve">L'université de Tours est tenue de respecter la réglementation nationale en vigueur en matière d'emploi des personnels fonctionnaires. A ce titre, les possibilités d'évolution de carrière des personnels titulaires sont encadrées par les statuts. Il en est de même pour les personnels contractuels qui bénéficient de garanties de déroulement de carrière prévues par les textes réglementaires. La loi de programmation de la recherche actuellement en discussion devrait également apporter des modifications sensibles sur les possibilités de recours au contrat et les conditions d'évolution de carrière des personnels contractuels. Par ailleurs, l'université de Tours s'est doté d'une charte des bonnes pratiques pour l'accompagnement des personnels contractuels qui prévoit un accompagnement de ces personnels par le supérieur N+1. Par ailleurs, ils bénéficient d'un entretien professionnel annuel qui permet de faire le point sur la situation de l'agent, ses besoins en formation et ses perspectives de carrière. L'ensemble des formations dispensées par l'université de Tours sont ouvertes sans distinction aux personnels titulaires et aux personnels contractuels. Les personnels qui en font la demande peuvent être reçus à la direction des ressources humaines avant l'échéance de leur contrat et un accompagnement peut leur être proposé pour retrouver un emploi. Toutefois, ce service est peu connu et peu développé et la prise en charge d'un accompagnement individualisé pour l'ensemble des personnels contractuels n'est à ce jour pas envisagé faute de moyens humains. Pour certains postes, des passages en CDI peuvent s'opérer après 6 ans d'ancienneté. Les contrats doctoraux sont eux conclus sur une durée de 36 mois. Certains contrats de recherche sont conclus pour des durées supérieures à un an. </t>
  </si>
  <si>
    <t xml:space="preserve">26.1 - Mener,afin d’avoir une politique salariale plus équitable et cohérente, une action concertée visant à éviter les écarts de salaires et mieux homogénéiser les rémunérations sur postes équivalents 
</t>
  </si>
  <si>
    <t xml:space="preserve">Tous les personnels contractuels recrutés à l'université de Tours bénéficient systématiquement d’un contrat de travail en bonne et due forme qui respectent la réglementation nationale et qui, de ce fait, est générateur de droits et d'une protection sociale. Une grille de rémunération des personnels contractuels a été validée par le conseil d'administration qui s'appuie sur les grilles de rémunération des fonctionnaires titulaires et qui permet d'avoir un document unique de référence pour déterminer les rémunérations proposées qui tiennent compte du niveau de diplôme, de l'expérience acquise et des fonctions exercées. Les doctorants, engagés sous le statut "contrat doctoral", bénéficient du même niveau de rémunération. 
Dans certains cas, pour assurer une certaine attractivité sur des missions très spécifiques ou respecter nos engagements contractuels (comme par exemple, financements Marie Sklodowska-Curie), certains personnels contractuels se voient proposer une rémunération plus intéressante. Enfin, les personnels titulaires enseignants-chercheurs dont le travail de recherche est particulièrement remarquable se voient attribuer la Prime d'Encadrement Doctoral et de Recherche et les personnels BIATSS dispose du régime indemnitaire RIFSEEP qui a permis en 2019 de revaloriser les métiers de la recherche. </t>
  </si>
  <si>
    <t>27.2 - Mener des actions de sensibilisation et d’encouragement auprès des femmes pour candidater à des postes de direction, responsables de laboratoire, d’équipe ou de département</t>
  </si>
  <si>
    <t>27.1 - Créer un mentorat et d'un marrainage/parrainage spécifiquement à destination des femmes en carrière universitaire, en lien avec le plan "égalité professionnelle" en cours d'ecriture.</t>
  </si>
  <si>
    <t>28.1 - Insister, avec le Chargé d’insertion des écoles doctorales, sur les dispositifs de développement de carrière dans et hors établissement.</t>
  </si>
  <si>
    <t>28.2 - Améliorer l’information sur les possibilités de mobilité, en utilisant, par exemple les dispositifs ERASMUS, en adoptant une approche plus transversale à l’aide de fiches synthétiques et spécifiques (mobilité interne / externe).</t>
  </si>
  <si>
    <t>Plusieurs dispositifs existent déjà au sein de l'établissement pour accompagner la carrière des chercheurs : dispositif de suivi des carrière des enseignants-chercheurs avec des entretiens conduits par les VP recherche et formation, et pour les personnels BIATSS un entretien professionnel annuel formalisé par un compte-rendu. Les doctorants sont eux accompagnés dans leur démarche d'insertion professionnelle par un chargé d'insertion professionnelle dédié et des actions spécifiques collectives sont conduites chaque année par les Ecoles Doctorales. Un plan de formation à destination des doctorants est élaboré chaque année. Le plan de formation des personnels de l'université et des unités de recherche vient également en complément de ces formations. L'établissement souhaite poursuivre le travail déjà engagé en insistant notamment sur les chercheurs en debut de carrière (doctorants, postdoctorants).</t>
  </si>
  <si>
    <t xml:space="preserve">28.3 - Améliorer la communication sur les possibilités d'accès aux cours de français pour les chercheurs étrangers et leurs conjoints afin de faciliter leur insertion professionnelle comme personnelle
</t>
  </si>
  <si>
    <t xml:space="preserve">29.2 - Valoriser et mieux faire reconnaître les possibilités de mobilités pour les enseignements-chercheurs et chercheurs  </t>
  </si>
  <si>
    <t>Nombre d'EC ayant réalisé des sejours à l'étranger /mobilités thematiques /autres</t>
  </si>
  <si>
    <t>La mobilité, quelle qu'elle soit, ne doit pas être vécue comme une rupture de carrière mais bien comme une chance tant pour la personne que pour l'établissement lui-même, permettant tant de transmettre que d'acquérir des compétences. 
Deux appels à mobilité sont effectués chaque année à l’UT (EC et BIATSS).
A l'université de Tours, on note clairement la tendance à l’augmentation du nombre de doctorants en mobilité à l’étranger ; l’explication tenant au fait que ce fonctionnement est géré par l’établissement (convention cadre). Par ailleurs, cela permet de bénéficier de crédits doctoraux supplémentaires.</t>
  </si>
  <si>
    <t>En matière d’inventions brevetables, conformément à la législation française en vigueur relative à l’attribution des inventions de missions, ou hors missions mais attribuables, l’Université de Tours met en œuvre les dispositions règlementaires du Code de la propriété intellectuelle et plus particulièrement son article R611-14-1 qui prévoit le versement d’une prime au dépôt et d’une prime d'intéressement aux produits tirés de l'invention, qu’elle soit ou non en charge de la valorisation de ce titre. L’Université de Tours fait également ses meilleurs efforts pour intéresser ses personnels dans le cadre de l’exploitation d’autres types de droits de propriété intellectuelle (logiciels, droits d’auteurs, etc.).</t>
  </si>
  <si>
    <t xml:space="preserve">Nombre de personnes formées aux droits d'auteurs
</t>
  </si>
  <si>
    <t>Il faut opérer une distinction entre les notions d’invention et de publication. Dans le 1er cas, les résultats et brevets constituent la suite logique, alors que dans le 2nd se pose la problématique plus complexe des droits d’auteurs. 
Pour l'établissement, ce sujet est traité au sein du Service Partenariats Innovations et Valorisation de la DRV. Ce service a un rôle d'information et de conseil par rapport à la politique de valorisation et de protection en place ; des formations sont régulièrement dispensées dans les laboratoires aux EC et aux doctorants (avec obtention de crédits doctoraux). Toutefois, aujourd'hui, les actions en matière de droits d’auteurs ne sont pas suffisamment,développées.
Dans les deux cas (brevet/publication), peut se poser la question de l'intégrité scientifique, question qui n'est pas abordée de manière générale mais au cas par cas lors de problème qui sont remontés aux services.</t>
  </si>
  <si>
    <t xml:space="preserve">34.2 - Former les personnels en poste de responsabilité (responsables administratifs, doyens, directeurs de laboratoire) sur la médiation et la gestion des conflits. Mettre en place des référents conflit de proximité qui seront formés à la médiation (plan d'action sur les risques psycho-sociaux). </t>
  </si>
  <si>
    <t xml:space="preserve">35.1 - Communiquer davantage auprès des chercheurs sur le rôle et les missions de la commission recherche et améliorier la diffusion de ses travaux </t>
  </si>
  <si>
    <t xml:space="preserve">Comme prévu par la réglementation nationale, tout personnel de l'université quel que soit son statut est susceptible de se porter candidat et d’être élu dans les différents conseils et comités de l’établissement. Une instance dédiée, la commission recherche, permet de traiter avec les représentants des chercheurs, enseignants-chercheurs, des questions relatives à la politique de recherche de l'établissement et de formuler des propositions. Les doctorants sont également représentés dans cette instance. Toutefois, la commission recherche, comme les autres conseils statutaires des établissements, reste trop méconnue des personnels.
</t>
  </si>
  <si>
    <t>Des formations au management pour les directeurs d’UMR sont proposées à chaque début de contrat par les organismes partenaires (INSERM, CNRS, INRA). Dans le cas des équipes d’accueil, l’UT organise aussi une formation au management pour tous les nouveaux directeurs d’équipe de recherche, en début de chaque contrat, mais sur la base du volontariat uniquement.
Depuis 2019, des formations à l’encadrement doctoral pour les directeurs de thèse sont également dispensées, sous la forme de séminaires de sensibilisation à la responsabilité professionnelle pour les HDR notamment (1ère année : encadrement doctoral / 2ème année : ateliers pratiques).
Application d’une charte des thèses, afin d’informer et de responsabiliser tous les intervenants (cf. item 36).
L’UT applique un dispositif de gestion des EC en situation de mal-être ou « désœuvrement », lorsque ceux-ci sont reportés dans leur dossier de suivi de carrière ou à leur demande. Ce dispositif consiste en une rencontre avec les vice-présidents (es) en charge de la recherche et des formations, afin de leur proposer des solutions les mieux adaptées en pédagogie et/ou en recherche.
Afin de favoriser la transparence et l’égalité de traitement, les procédures d’attribution de la Prime d’Encadrement Doctoral et de Recherche (PEDR) font l’objet d’un document explicatif spécifique validé par le CA : https://www.univ-tours.fr/medias/fichier/deliberation-n-2018-93-approuvant-les-criteres-d-attribution-de-la-prime-d-encadrement-doctoral-et-de-recherche_1563195628003-pdf?ID_FICHE=14057&amp;INLINE=FALSE
Même si non-obligatoire réglementairement parlant, l’UT préconise et encourage la pratique des entretiens professionnels à destination des chercheurs contractuels (ingénieur, post-doctorants) ; réalisé par l’intermédiaire de l’outil EVAL, qui comporte également en parallèle un volet d’évaluation des besoins en formation (cf. item 38 à suivre). Par ailleurs, l’UT a mis en place une formation à la réalisation de ces entretiens professionnels, notamment pour les directeurs d’équipe de recherche.</t>
  </si>
  <si>
    <t>36.1 - Poursuivre l'effort de traduction des documents disponibles sur le site du collège doctoral, au moins en langue anglaise, dont la majorité est actuellement rédigée en français</t>
  </si>
  <si>
    <t xml:space="preserve">39.1 - Améliorer le recensement systématique des besoins des EC en matière de formation, en désignant un référent formation par unité de recherche ; il permettrait notamment d'assurer une meilleure collaboration entre les directions ressources humaines et formation continue </t>
  </si>
  <si>
    <t xml:space="preserve">DRV </t>
  </si>
  <si>
    <t>L'établissement a identifié les enseignants-chercheurs ne possèdant aucun rattachement recherche, malgré l'obligation de statut. Ce nombre est en décroissance pour l'UT ces dernières années. Afin d'accompagner les collègues ayant décroché ou en passe de décrocher vis-à-vis de la recherche, un dispositif d'accompagnement est réalisé lors des entretiens de suivis de carrière conduits par le VP Recherche et le VP Formation. Celui-ci peut sans doute être encore amélioré.
Enfin, la mobilité entre unités de recherche est désormais clarifiée et encadrée grâce à des procédures permettant de gérer les mobilités en interne (à l’intérieur de l’UT) et en externe, qui ont été votées par le CA en 2019.</t>
  </si>
  <si>
    <t>5.2 - Ré-affirmer l'importance de l'utilisation systématique et de la diffusion des cahiers de laboratoire</t>
  </si>
  <si>
    <t>Réalisation de la dématérialisation des cahiers de laboratoire et/ou leur intégration dans le plan de gestion des données</t>
  </si>
  <si>
    <t>Depuis plusieurs années, l'UT mène de nombreuses actions concernant la sensibilisation des EC à la question de la propriété intellectuelle. Elle a mis en place, conformément à la loi, tous les dispositifs d'intéressement des inventeurs de l'établissement. 
Concernant la création d’entreprise par un EC, la loi PACTE ouvre des possibilités nouvelles et responsabilise les établissements. L’UT préconise de continuer à faire appel à la commission déontologie, même si non obligatoire dorénavant. A noter qu’un référent « déontologie » a également été nommé et peut être sollicité sur ces questions.</t>
  </si>
  <si>
    <t>Signature électronique fonctionnelle</t>
  </si>
  <si>
    <t xml:space="preserve">Le statut de post-doctorant n'est pas toujours clairement défini dans les diverses institutions de recherche en France comme en Europe. Il en va de même à l'université de Tours. Ces derniers sont  recrutés généralement sous un statut dit d'Ingénieurs de Recherche. Or, ce statut ne correspond pas de manière unique aux postdoctorants mais est également utilisé pour les personnels d'appui à la recherche de haut niveau. De plus, la reconnaissance d'une expérience préalable de post-doctorat n'est pas établie et ne s'inscrit pas dans une logique identifiée de développement de carrière. </t>
  </si>
  <si>
    <t xml:space="preserve">21.1 - Etablir une définition claire du statut de post-doctorant et mettre en place une procédure de recrutement formalisée pour les contrats de post-docs avec un contrat de travail explicite. Codifier ce statut dans le SI RH afin de pouvoir identifier et suivre clairement cette population,
</t>
  </si>
  <si>
    <t>24.1 - Développer la communication sur les dispositifs d'aide et d'accompagnement existants : guichet des relations internationales, action sociale, droit au congé paternité … .</t>
  </si>
  <si>
    <t>DRI
DRH
Mission égalité</t>
  </si>
  <si>
    <t>30 mois</t>
  </si>
  <si>
    <t>Nombre de bénéficiaires d'une aide et sommes allouées</t>
  </si>
  <si>
    <t>L'établissement s'efforce d'offrir une qualité et un environnement de travail qui soit les plus adaptés pour l'ensemble de ses personnels en veillant à la santé et la protection de tous. Elle favorise les réseaux de recherches nationaux comme internationaux nécessaires au développement de ses unités et s'est résolument engagée dans la démarche "Universités Européennes" promue par la commission.  
Toutefois, la question des moyens d’accueil peut se poser pour les doctorants (surface de bureau, poste de travail, matériels informatiques, etc …), qui diffère en fonction des laboratoires et des budgets dont ils disposent pour ces actions. Ainsi pour résoudre ces problematiques, notamment de place, certains sites réservent un espace dédié aux doctorants leur permettant de se rencontrer dans un lieu qui stimule l'échange.
Concernant la santé et la sécurité, l’Université de Tours dispose d’un médecin de prévention, par ailleurs également psychologue du travail, un service de santé etudiante et un service "protection des personnes et securité au travail". Les actions menées sur cette partie, santé et sécurité au travail, pour les laboratoires ont déja été évoquées à l'item 7. 
Pour les doctorants, conformément au décret de 2016, des comités de suivi individuel de thèse sont mis en place afin de s'assurer des bonnes conditions matériels et humaines pour réaliser les travaux de la thèse et y remédier au plus vite si ce n'est pas le cas.
Les doctorants en situation de handicap peuvent se tourner vers la mission handicap de l’établissement. Par ailleurs, il existe un réseau de référents handicap dans les composantes et services (référents à 2 niveaux : personnels administratifs et enseignants), qui assure le relais avec ladite mission.</t>
  </si>
  <si>
    <t>7.3 - Développer un module court sur la sécurité informatique (20-30mn) à destination des unités de recherche. Ce module pourrait être présenté à l'occasion des assemblées générales des laboratoires.</t>
  </si>
  <si>
    <t>La Direction des Systèmes d'Information organise chaque année une conférence sur la sécurité informatique animée par un intervenant extérieur de la DGSI, proposée à l'ensemble des personnels et comprenant une session dans chaque composante. On note cependant une faible participation des EC, contrairement aux personnels BIATSS venant toujours en grand nombre.</t>
  </si>
  <si>
    <t xml:space="preserve">8.2 - Créer, en lien avec C-Valo, une vitrine numérique du transfert de technologies et savoir-faire de l’etablissement et de ses partenaires academiques avec qui il partage la tutelle des unités. 
</t>
  </si>
  <si>
    <t xml:space="preserve">8.1 - Améliorer la diffusion de la culture «science ouverte» et poursuivre le développement du portail archives ouvertes HAL de l'établissement.
</t>
  </si>
  <si>
    <t>Nombre de dépôts
Nombre de laboratoires ayant un portail
Nombre de chercheurs ayant déposé sur HAL</t>
  </si>
  <si>
    <t xml:space="preserve">8.3 - Préparer la diffusion du dispositif ORCID dans la communauté des chercheurs et former à son fonctionnement, intérêt et finalité.
</t>
  </si>
  <si>
    <t>Nombre de formations à la sécurité informatique des personnels recherche
Nombre de matériels informatiques prêtés par la DSI pour les déplacements à l'étranger
Inscription des informations liées à la sécurité informatique dans les documents de déplacement</t>
  </si>
  <si>
    <t>Ecriture de la charte et intégration au dossier RH
Taux de signature de la charte</t>
  </si>
  <si>
    <t xml:space="preserve">
5.6 - Formaliser, organiser et systématiser la rédaction des fiches projets recensant les points de vigilance.
</t>
  </si>
  <si>
    <t xml:space="preserve">5.5 - Par le biais du logiciel OSCAR qui recense l'ensemble des projets recherche avec flux financiers, améliorer le fonctionnement et l'utilisation des notifications automatiques  (jalons, remises de rapports, audits, etc …) pour un meilleur suivi et une réactivité accrue vis à vis de la gestion des projets
 </t>
  </si>
  <si>
    <t>Nombre de fiches projets</t>
  </si>
  <si>
    <t xml:space="preserve">Nombre de bilans intermédiaires
</t>
  </si>
  <si>
    <t>5.1 - Poursuivre et renforcer les dispositifs existants permettant d'éviter le décrochement d'EC.</t>
  </si>
  <si>
    <t>DSI
SOP
SCD
MSH</t>
  </si>
  <si>
    <t>Nombre de consultations de la conférence MSH sur le plan de gestion des données
Nombre de participants aux journées d'accompagnement des porteurs de projets "PGD"</t>
  </si>
  <si>
    <t xml:space="preserve">
6.2 - Instaurer un Plan de Gestion des Données (PGD) de la recherche dans l’établissement et aider les chercheurs à la mise en place et au suivi des PGD et des données associées. Mettre en ligne la conférence MSH sur le plan de gestion des données.
</t>
  </si>
  <si>
    <t>L'Université de Tours s'est dotée d'une cellule "bilans financiers recherche" afin de répondre aux exigences des financeurs régionaux, nationaux et européens, de sécuriser et fiabiliser les états financiers transmis à ces derniers et enfin permettre à l'établissement de recouvrer les sommes qui lui ont été allouées. Cette cellule propose des formations sur les bilans afin de faire monter en compétence l'ensemble des collègues concernés par ces projets et les inciter à réaliser des bilans intermédiaires qui permettent d'anticiper et limiter les problématiques éventuelles avant la fin du projet. Cette cellule s'occupe également de répondre à tous les audits financiers en recherche, dont le nombre et la variété sont en augmentation ces dernières années.
Depuis le 1er janvier 2020, les feuilles de temps pour les projets européens sont intégralement gérées dans l'outil OSCAR qui permet en toute transparence de tracer les saisies et les validations par le biais d'un workflow. Parmi les cibles restant à atteindre l'etablissement doit passer à une signature électronique et de mettre en place un connecteur entre cet outil et notre Gestion Electronique des Documents (GED) pour l'archivage.
En lien avec la politique européenne et nationale concernant la "science ouverte", l'université a lancé sa réflexion sur ce sujet en mettant en place un groupe de travail dédié et en participant aux actions et reflexions nationales. L'université a fait le choix clair de suivre le principe d'une science "aussi accessible que possible, fermé autant que nécessaire". Ainsi, l'établissement souhaite répondre au mieux aux règles des financeurs publics. Dans ce cadre là, un travail important autour des données ouvertes, leur gestion, leur stockage, leur perennité et sur l'accompagnement des laboratoires sur ce domaine est en cours et doit être consolidé. Le travail est mené conjointement avec les organismes nationaux ayant tutelle de certaines unités du site et les organisations nationales telle que l'INIST (Institut de l'Information Scientifique et Technique).</t>
  </si>
  <si>
    <t>Nombre de formations spécialisées santé/sécurité au travail
Nombre d'inscrits aux formations santé/sécurité au travail 
Nombre de formations en langue anglaise</t>
  </si>
  <si>
    <t>9.1 -  Harmoniser les pratiques des unités et mieux coordonner les actions et publications à destination du grand public.
9.2 - Faire venir régulièrement des classes de lycée à la finale de l'évènement "ma thèse en 180 secondes". En parrallèle, relayer l'évènement sur la chaîne web de l'UT.</t>
  </si>
  <si>
    <t>Mettre en forme un plan de communication institutionnel destiné au grand public
Nombre de consultations des pages des réseaux sociaux professionnels
Nombre d'articles diffusés via "The Conversation" et relayés par les journaux nationaux et internationaux
Nombres de vues sur la chaîne web de l'UT</t>
  </si>
  <si>
    <t>9.4 - Se rapprocher de certains lycées et collèges en leur proposant l’intervention de doctorants, afin d’améliorer la diffusion de la culture scientifique.</t>
  </si>
  <si>
    <t xml:space="preserve">12.1 - Actualiser la charte des contractuels, en intégrant par exemple la loi récente sur la transformation de la fonction publique (contrat de projet notamment).
</t>
  </si>
  <si>
    <t>Composantes
DRV
Directeurs d'Unités</t>
  </si>
  <si>
    <t>Actualisation de la charte</t>
  </si>
  <si>
    <t xml:space="preserve">12.2 - Mettre en place un système de mentoring pour les personnels nouvellement recrutés avec une valorisation de cette mission </t>
  </si>
  <si>
    <t>Nombre de procès-verbaux de comités de sélection remontés par le Président de comités de sélection comportant la signature individuelle</t>
  </si>
  <si>
    <t>Nombre de Présidents de comités de sélection ayant assisté aux formations</t>
  </si>
  <si>
    <r>
      <t xml:space="preserve">Au sein de la direction de la recherche et de la valorisation (DRV), le Service de la Recherche et des Etudes Doctorales (SRED) constitue le point d’entrée et guichet unique d’accueil, d’information et de gestion des </t>
    </r>
    <r>
      <rPr>
        <strike/>
        <sz val="12"/>
        <color theme="1"/>
        <rFont val="Work Sans"/>
      </rPr>
      <t>des</t>
    </r>
    <r>
      <rPr>
        <sz val="12"/>
        <color theme="1"/>
        <rFont val="Work Sans"/>
      </rPr>
      <t xml:space="preserve"> doctorant tout au long de leur thèse 
A l'instar des autres universités francaises, l'université de Tours accueille en moyenne plus de 40% d'etudiants en thèse venant de l'étranger. Dans le cadre de sa politique d'accueil à destination des personnels étrangers, elle a mis en place un document explicatif en anglais « hosting international agents at the University of Tours » qui est mis à leur disposition pour accompagner leur arrivée. En collaboration avec la DRH, les dossiers administratifs pour l'établissement des contrats doctoraux sont dorénavant en français / anglais.
Une problématique reste lié à la reconnaissance qui se pose essentiellement pour le doctorant et à la diversité des statuts contractuels qui co-existent  (CIFRE, Ministère, Region, Association, Gouvernementale, autres ....). 
Toutefois, des dispositions prévues dans la charte des thèses (cf. item 36) tentent d’encadrer les choses. De plus, tout au long du doctorat, l'établissement met en oeuvre via l'application de gestion des doctorants, un portfolio des compétences.
Enfin, pour tout financement doctoral dont est destinataire l'établissement, la signature d’un contrat est systématique à l’Université de Tours avec la protection sociale correspondante.</t>
    </r>
  </si>
  <si>
    <t xml:space="preserve">22.1 - Accompagner le doctorant, dès le debut du troisième cycle et à l'aide d'un document unique dématérialisé, en y recensant l’ensemble de ses activités et compétences. Ce document est un élément constitutif du dossier de demande de soutenance de thèse.
</t>
  </si>
  <si>
    <t>Toutes directions métiers</t>
  </si>
  <si>
    <t>Déploiement du dpcument unique</t>
  </si>
  <si>
    <t xml:space="preserve">DRV
</t>
  </si>
  <si>
    <t>PEPSS
SSU
DRH
DAJP</t>
  </si>
  <si>
    <t xml:space="preserve">L'ensemble des personnels de l'établissement qui le demande a la possibilité de bénéficier d'un entretien d'accompagnement tout au long de leur carrière en sollicitant la Direction des Ressources Humaines ou le directeur de leur composante de rattachement. De manière plus formalisée, les enseignants-chercheurs ont la possibilité de s'inscrire dans la démarche de suivi de carrière. Dans ce cas, en cas de difficultés ou de besoin constatés, ils sont reçus par le VP recherche et la VP formation. Enfin, l'ensemble des personnels quel que soit leur statut a accès aux actions de formation prévues dans le plan de formation de l'établissement. </t>
  </si>
  <si>
    <t>Nombre de contrats cadres internationaux avec des mobilités de doctorants / nombre d'aides à la mobilité accordées par les ED / nombre de cotutelle / nombre de missions sifac à l'étranger pour des doctorants / nombre d'autorisations de déplacements pour l'étranger pour des doctorants</t>
  </si>
  <si>
    <r>
      <t xml:space="preserve">31.1 - Améliorer la qualité de l’information </t>
    </r>
    <r>
      <rPr>
        <sz val="12"/>
        <color theme="1"/>
        <rFont val="Work Sans"/>
      </rPr>
      <t>diffusée au</t>
    </r>
    <r>
      <rPr>
        <sz val="12"/>
        <rFont val="Work Sans"/>
      </rPr>
      <t>x bénéficiaires lors du versement des primes et intéressements</t>
    </r>
  </si>
  <si>
    <t>32.2 - Améliorer et développer la compétence spécifique nécéssaire concernant les droits d'auteurs, puis former les personnels</t>
  </si>
  <si>
    <t>Nombre de saisines du référent intégrité scientifique</t>
  </si>
  <si>
    <t>6 mois</t>
  </si>
  <si>
    <t>32.1 - Formaliser et renforcer la coordination entre le référent intégrité scientifique, le Service Partenariat Innovation Valorisation et la Direction des Affaires Juridiques et du Patrimoine, lors des saisines sur les questions des co-auteurs de publications et de brevets.</t>
  </si>
  <si>
    <t>33.1 - Valoriser davantage le travail d'enseignement et les responsabilités en matière administrative effectués par les Enseignants-Chercheurs à l'aide d'un référentiel clair des tâches accomplies.</t>
  </si>
  <si>
    <t>Nombre de personnes ayant demandé et/ou bénéficié d'une décharge d'enseignement</t>
  </si>
  <si>
    <t>34.1 - Former et informer sur les violences et les mesures existantes à l'Université de Tours. Rendre ces formations obligatoires pour les nouveaux arrivants, les Responsables Administratifs et de Services, les Directeurs et les personnels ayant une responsabilité.</t>
  </si>
  <si>
    <r>
      <t xml:space="preserve">L’Université de Tours dispose de plusieurs outils et structures pour épauler les personnels en fonction des difficultés qu'ils rencontrent. Ainsi l'établissement a nommé depuis déjà de nombreuses années un médiateur, personnel retraité de l'établissement, et qui reçoit en toute confidentialité les personnels qui le souhaitent. Un guide d'information reprend également l'ensemble des personnes ressources auxquelles les agents peuvent s'adresser au sein de l'établissement pour régler un sujet personnel : médecin de prévention, psychologue du travail, assistante sociale des personnels, correspondante handicap des personnels. Par ailleurs, des structures de prise en charge ont été crées l'une pour lutter contre toute forme de violence et harcèlement (cellule d'écoute composée de 2 vice-présidents et d'un chargé d'affaire juridiques) et l'autre pour prendre en charge les difficultés d'ordre relationnelles et sociales (cellule de veille sociale composée du médecin de prévention, de l'assistante sociale des personnels et de la Directrice des Ressources Humaines). Enfin des référents ont été désignés qui peuvent être saisis pour toute question : référent déontologue (également Médiateur), référent racisme, référent égalité des personnels, référent intégrité scientifique, référent laïcité. Pour la situation plus spécifique des doctorants, ils peuvent avoir recours aux membres de l'école doctorale (GT4).
Un protocole « violence » est également en place avec des procédures identifiées : violence, discrimination, signalement de harcèlement, consultable en ligne à l'adresse suivante : </t>
    </r>
    <r>
      <rPr>
        <i/>
        <sz val="12"/>
        <color theme="1"/>
        <rFont val="Work Sans"/>
      </rPr>
      <t>https://www.univ-tours.fr/l-universite/nos-valeurs/mission-egalite/stop-aux-violences--733954.kjsp?RH=1537795128421.</t>
    </r>
    <r>
      <rPr>
        <sz val="12"/>
        <color theme="1"/>
        <rFont val="Work Sans"/>
      </rPr>
      <t xml:space="preserve">
</t>
    </r>
  </si>
  <si>
    <t>Nombre d'actions de sensibilisation effectuées
Désignation des référents conflit de proximité</t>
  </si>
  <si>
    <t>Nombre de consultations web effectuées</t>
  </si>
  <si>
    <t>40.2 - Mieux communiquer sur les possibilités de réalisation de missions d'enseignement par les doctorants</t>
  </si>
  <si>
    <t>Réalisation de la page web 
Taux de consultation de la page web</t>
  </si>
  <si>
    <t>CAPE</t>
  </si>
  <si>
    <t xml:space="preserve">33.3 - Valoriser la décharge d'enseignement proposée en début de carrière aux jeunes enseignants-chercheurs  afin de mieux appréhender tous les aspects du métier. </t>
  </si>
  <si>
    <t xml:space="preserve">DCOM </t>
  </si>
  <si>
    <t>Le doctorat est inscrit depuis peu au RNCP (Répertoire National des Certifications Professionnelles); de ce fait, le diplôme est valorisé et reconnu comme équivalence professionnelle : http://www.rncp.cncp.gouv.fr/grand-public/visualisationFiche?format=fr&amp;fiche=31433. Remarque : postuler aux concours IGR se fait dorénavant au niveau doctorat.
Le site web du collège doctoral Centre Val de Loire qui regroupe les 3 établissements délivrant le doctorat en région (Université de Tours, Université d’Orléans, INSA Centre Val de Loire) recense déjà un certain nombre de procédures liées à la recherche doctorale, notamment :
- les règlements intérieurs des 5 écoles doctorales (précisant notamment les procédures mises en place pour le recrutement des doctorants et les comités de suivi de thèse au sein de chaque école doctorale),
- la procédure de soutenance de la thèse : https://collegedoctoral-cvl.fr/as/ed/CDCVL/index.pl 
On observe un recours systématique aux conventions de formation doctorale à l’UT, aux comités de suivi individuels de thèse (conformément au décret de 2016), et l’utilisation d’un portfolio du doctorant, disponibles via la plateforme ADUM (Accès Doctorat Unique et Mutualisé) : https://adum.fr/
L’Université de Tours attribue annuellement 24 contrats doctoraux sur ses ressources propres pour un effort financier s’élevant à 2,2M€/an, dont un contrat doctoral « handicap » spécifique. Tous les ans également, une cinquantaine de doctorants inscrits en première année de thèse sont bénéficiaires de missions d’enseignement rémunérées par l’établissement.
Application d’une charte des thèses, signée par tous les intervenants : doctorant, directeur(s) de thèse, directeur de l’unité de recherche, directeur de l’école doctorale, vice-président en charge des écoles doctorales :   https://www.univ-tours.fr/medias/fichier/charte-theses-cvl-2017-1_1504248859160-doc?ID_FICHE=161970&amp;INLINE=FALSE
Politique qualité en place avec limitation volontaire du nombre de doctorants encadrés (SST = 3 / SHS = 6, une co-direction comptant pour 0,5).
Des séminaires internes avec présentation des travaux de recherche des doctorants sont pratiqués très régulièrement dans les unités de recherche du domaine SST. Dans le domaine SHS, une journée annuelle des doctorants est organisée par les écoles doctorales SHS.
L’UT met à disposition des jeunes doctorants un livret/guide d’accompagnement, avec des informations et repères avant, pendant et après la thèse : https://www.univ-tours.fr/medias/fichier/livret-d-accompagnement-des-doctorant-2017-2-_1510238506151-pdf?ID_FICHE=294514&amp;INLINE=FALSE
Recours aux cahiers de laboratoires (essentiellement dans le domaine SST) afin de consigner l’ensemble des activités quotidiennes avec précision.
Des formations à l’encadrement ont déjà été dispensées (cf. item 3).
L’UT dispose d’une trame pour l’établissement des conventions de co-tutelle avec des universités partenaires, facilitant ainsi leur mise en place : https://www.univ-tours.fr/medias/fichier/doc-co-tutelle_1518283773009-pdf?ID_FICHE=258554&amp;INLINE=FALSE
L’UT a mis en place une commission d’Aide aux Doctorants Internationaux (ADI) en difficulté, permettant une aide financière via sa fondation (Fondation Rabelais).</t>
  </si>
  <si>
    <t>Réalisation du module et présentation  aux unités de recherche</t>
  </si>
  <si>
    <t>Mise en place du groupe de réflexion et lancement des actions proposées</t>
  </si>
  <si>
    <t xml:space="preserve">Nombre de formations mises en place par le Centre d'Accompagnement à la Pédagogie
</t>
  </si>
  <si>
    <t xml:space="preserve">38.1 - Alimenter, pour un accès à l’information plus aisé et une meilleure lisibilité,  une page web dédiée aux chercheurs, avec des liens permettant d'accéder à toutes les informations importantes et utiles : appels à projets reccurents, procédures de mobilité nationale et internationale, formations, PEDR, CRCT recherche et CRCT pédagogique, etc… .
</t>
  </si>
  <si>
    <t>37.5 - S'agissant du dispositif de gestion des EC en situation de mal-être ou « désœuvrement », et pour une meilleure traçabilité, effectuer d'une part un bilan écrit des rencontres avec les VP concernés dans un but de traçabilité. Réaliser d'autre part un suivi sur une période de  3 ans et en reprenant contact avec les bénéficiaires afin de mieux en mesurer l'efficacité.</t>
  </si>
  <si>
    <t xml:space="preserve">Les articles L.  612-7, D.  612-37 à D.612-47 du code de l’éducation prévoient les dispositions relatives au troisième cycle, aux écoles doctorales, à la soutenance de thèse, au doctorat et à l’habilitation à diriger des recherches et posent le principe selon lequel le diplôme de doctorat vaut expérience professionnelle de recherche qui peut être reconnue dans les conventions collectives.
Afin de favoriser l’accès à la formation par la recherche, le code de la recherche prévoit la possibilité pour les établissements d’attribuer des allocations individuelles spécifiques et de les abonder par une indemnité. Les bénéficiaires de ces allocations sont titulaires de contrats doctoraux dont le régime juridique est prévu par décret. 
L’arrêté du 3 septembre 1998 pose le principe et les modalités d’adoption par chaque établissement public d'enseignement supérieur d’une charte des thèses qui définit les droits et devoirs respectifs des doctorants et directeurs de thèses. 
L’arrêté du 6 janvier 2005 prévoit la possibilité pour les établissements d'enseignement supérieur de conclure avec un ou plusieurs établissements d'enseignement supérieur étrangers de conventions visant à organiser une cotutelle internationale de thèse. 
L’arrêté du 7 août 2006 précise les missions des écoles doctorales. 
Arrêté du 25 mai 2016 fixant le cadre national de la formation et les modalités conduisant à la délivrance du diplôme national du doctorat qui regroupe et remplace les éarrêtés existants.
Enfin, plus récemment le décret n° 2016-1173 du 29 août 2016 est venu modifier le décret n° 2009-464 du 23 avril 2009 relatif aux doctorants contractuels des établissements publics d'enseignement supérieur ou de recherche :
https://www.legifrance.gouv.fr/eli/decret/2016/8/29/MENH1619632D/jo
</t>
  </si>
  <si>
    <t>L'université est attentive à valoriser au même niveau les fonctions d'enseignement et de recherche. 
Afin d'appréhender tous les aspects d'une carrière d'enseignants-chercheurs, les doctorants bénéficient d'une possibilité d'exercer une activité d'enseignement en plus de leur activité de recherche et se voient également offrir une possibilité de formation à l'enseignement dans le cadre des Ecoles Doctorales. 
Afin d'améliorer l'insertion dans les laboratoires et éviter les décrochages en recherche en début de carrière, liés à une charge importante enseignement et/ou responsablité administrative, les Maîtres de Conférence nouvellement nommés sont bénéficiaires du dispositif de décharge d'enseignement prévu par les textes réglementaires pour disposer de temps pour s'intégrer à un laboratoire de recherche. L'université de Tours a également mis en place une possibilité de renouvellement de cette dispense d'enseignement au cours de la 2ème année d'exercice pour favoriser cette intégration en recherche. Enfin, des décharges spécifiques recherche sont attribuées chaque année par la commission recherche sur proposition des unités de recherche à certains enseignants-chercheurs qui en font la demande. 
L'université a également déployé un  Centre d'Accompagnment à la Pédagogie (CAPE) service de formation dédié à l'accompagnement à la pédagogie pour les enseignants-chercheurs. De plus, l'université  a été  précurseur dans la valorisation des projets pédagogiques  puisqu'elle propose depuis 4 ans un dispositif équivalent au CRCT mais dans le domaine de l'enseignement ; celui-ci est désormais appliqué nationalement sous la dénomination Congé pour Projet Pédagogique (CPP).</t>
  </si>
  <si>
    <t xml:space="preserve">33.2 - Inciter les jeunes MCF à suivre les formations à l'enseignment et la pédagogie delivrées par le CAPE (Centre d'Accompagnement à la Pédagogie)
</t>
  </si>
  <si>
    <t>29.1 - Encourager davantage les possibilités de mobilité des doctorants à l’étranger. Promouvoir le dispositif des co-tutelles de thèse. Renforcer le soutien financier via les écoles doctorales afin de promouvoir l'aide à la mobilité.</t>
  </si>
  <si>
    <t>Bien que résolument engagée en faveur de l'égalité femmes/hommes, on constate encore à l'université de Tours des déséquilibres dans la représentation de genre. Ainsi, les femmes représentent la majorité des personnels au sein de la population des personnels BIATSS et les fonctions d'appui à la recherche y compris sur des postes à forte technicité sont occupés de manière équilibrée par des femmes et des hommes. Chez les enseignants-chercheurs, on constate que les femmes sont moins bien représentées dans la population des professeurs des universités et qu'elles sont sous-représentées dans les filières dites des "sciences dures". Sur les postes à responsabilités notamment, on observe un déséquilibre en défaveur des femmes (ex. : les doyens d’UFR ou les directeurs d'unité de recherche sont majoritairement des hommes). L'établissement est tenu de respecter la parité pour la constitution des jurys de recrutement et des comités de sélection.
Pour autant, l'établissement ne reste pas inactif sur cette thématique. Il a organisé plusieurs manifestations et journées de l’égalité ainsi que différentes campagnes sur le sujet, mais elles n'ont pas rencontré le succès escompté avec un faible taux de participants. L'établissement dispose déjà d'un schéma directeur en faveur de l'égalité femmes/hommes et s'est engagé, conformément aux disposition de la loi Fonction Publique du 6 août 2019 dans l'élaboration d'un plan d'action qui sera présenté dans les instances d'ici mars 2021. 
Enfin, l'université a obtenu en 2018 le label "Orange Day Champion" du comité ONU Femmes France pour les actions qu’elle réalise contre toute forme de violence, et notamment pour sa politique de lutte contre les violences faites aux femmes : https://50ans.univ-tours.fr/23-novembre-2018-luniversite-de-tours-labellisee-orange-day-champions</t>
  </si>
  <si>
    <t>24.3 - Lancer  un groupe de réflexion visant à étudier et mettre en place de nouvelles solutions de travail, en particulier en recherche, en prenant en compte les spécificités des thématiques disciplinaires et  les implications au niveau de l'ensemble des composantes de l'établissement.</t>
  </si>
  <si>
    <t>L'université de Tours s'est résolument engagée depuis de nombreuses années à offrir à ses personnels des facilités afin de permettre une meilleure conciliation entre vie professionnelle et viepersonnelle, quelle que soit leur situation. A ce titre, on peut citer les mesures suivantes : Aménagement du temps de travail pour les Enseignants-Chercheurs en situation de handicap, avec des horaires adaptés et flexibles, et une communication annuelle sur les droits des travailleurs en situation de handicap / Mise en place du télétravail pour l'ensemble des personnels BIATSS dès 2016 avec des modalités souples et la mise à disposition d'un équipement personnel assuré par l'établissement / Cadre de travail des personnels reprenant l'ensemble des règles applicables en matière de temps de travail, d'autorisations d'absence et de droit à congés / Campagne annuelle d'attribution de Congés pour Recherche ou Conversion Thématique mise en oeuvre pour l'ensemble des enseignants-chercheurs titulaires / La Direction des Relations Internationales propose dans le cadre d'un guichet unique un accompagnement individualisé pour les chercheurs étrangers qui viennent travailler à l'université et propose une aide à la scolarisation des enfants, un accompagnement à la recherche d'un logement, d'un emploi pour le conjoint. Une convention entre l'université de Tours et le CROUS permet également à l'université de bénéficier de logements réservés pour faciliter l'hébergement des chercheurs étrangers / Action sociale à destination des personnels sous la forme d'aides financières pour les activités extra-scolaires des enfants.
Sur certains sujets, la communication à destination des personnels doit encore être améliorée : possibilité de bénéficier d'un congé paternité, services offerts par la DRI, dispositifs d'action sociale.
La pandémie COVID-19  a démontré à quel point les fondements classiques de nos conditions de travail dans les établissements sont déjà très profondément modifiées sur un laps de temps très court  aussi bien en termes d'activités de recherche que d'enseignement, et à quel point le travail à distance va modifier durablement le paysage de l'enseignement supérieur. Si du point de vue enseignement comme gestion de l'établissement les réflexions et expérimentations sont déjà en cours, il est crucial que l'université s'empare du sujet notamment vis à vis de la recherche.
Une commission d'aide aux doctorants internationaux soutenue par la fondation Rabelais permet de venir financièrement en aide à des doctorants étrangers pendant leur séjour à Tours, doctorants pour lesquels il y a souvent un écart entre le niveau de vie en France et la bourse octroyée par leur pays.</t>
  </si>
  <si>
    <t>Se référer à l'item 14 (formation des membres des comités de sélection 14.2)</t>
  </si>
  <si>
    <t xml:space="preserve">15.1 - Définir et publier les procédures de recrutement pour les doctorants financés sur des fonds externes et pour les post-doctorants.
</t>
  </si>
  <si>
    <t>15.2 - Transmettre les avis établis par les comités de sélection sur demande des candidats, sur la base d'une fiche renseignée par les présidents des jurys.</t>
  </si>
  <si>
    <t>4.1 - Diffuser à chaque nouvel arrivant le règlement intérieur de l'unité et mettre en place un document permettant de valider le fait que chaque membre de l'unité est bien informé de celui-ci. Procéder périodiquement (par exemple, au moment du renouvellement de l'unité) à la mise à jour et diffusion de ce dernier.  Enfin, afficher ce réglement intérieur dans des endroits clés de l'unité.</t>
  </si>
  <si>
    <t>Etablissement du document permettant de consigner que l'information des personnels vis-à-vis du règlement intérieur des unités a bien été réalisée.
Affichage du règlement intérieur dans les unités.</t>
  </si>
  <si>
    <t xml:space="preserve">19.1 - Réaliser systématiquement au moment du recrutement des agents contractuels un entretien associant plusieurs recruteurs et non une seule personne. </t>
  </si>
  <si>
    <t>Définition des critères d'identification des post-doctorats
Nombre de contrats post-doctorat formalisés conclus / an</t>
  </si>
  <si>
    <t>32 - Co-auteurs</t>
  </si>
  <si>
    <t>L’article L. 412-1 du code de la recherche prévoit la reconnaissance et la prise en compte du doctorat en tant qu’expérience professionnelle dans les concours et procédures de recrutement dans la catégorie A et pour le classement à l’entrée dans la fonction publique de l’Etat.   
L’article D. 952-5 du code de l’éducation et le décret n° 88-654 du 7 mai 1988 précisent les conditions de recrutement des ATER par les établissements. Les appels de candidature peuvent être publiés sur une application dénommée ALTAÏR dédiée au recrutement des A.T.E.R. qui est mise à disposition des établissements sur le domaine applicatif du portail GALAXIE accessible à l’adresse internet suivante : http://www.enseignementsup-recherche.gouv.fr
L’application ALTAÏR permet aux candidats de déposer leurs candidatures à des fonctions d'ATER, en réponse à ces appels à candidatures publiés sur la même application par les établissements d'enseignement supérieur.
La durée des fonctions d’ATER est d’un an maximum renouvelable une fois pour une durée d’un an. L’agent recruté en qualité d’ATER peut à la fin de ses fonctions être recruté par un contrat à durée déterminée en application de l’article 4 de la loi n° 84-16 du 11 janvier 1984, dans la limite de 6 ans.
Les textes prévoient les modalités de recrutement des titulaires d’un doctorat en qualité d’enseignant associé.   
Un Président d’université peut recruter, pour une durée déterminée ou indéterminée, des agents contractuels notamment pour assurer des fonctions d'enseignement et/ou de recherche, après avis du comité de sélection.   
Sont également prises en compte les expériences professionnelles acquises par les enseignants-chercheurs et les personnels enseignants et hospitaliers antérieurement à leur entrée dans la carrière au moyen d’un meilleur reclassement dans un échelon du corps plus élevé que celui du début de carrière et donc une meilleure rémunération.
La réglementation fixe les conditions de reprise des recherches effectuées en vue de la préparation du doctorat, reconnu comme expérience professionnelle. Les recherches effectuées après l’obtention du doctorat peuvent également être retenues en fonction de la situation des personnels.
Enfin, les autres activités exercées dans le secteur privé ou dans le secteur public peuvent également être également reprises sous certaines conditions fixées par décret.</t>
  </si>
  <si>
    <t>En conformité avec notre législation, la pratique veut qu’il n’y ait jamais d’exclusivité avec les partenaires industriels afin de préserver la liberté et l’indépendance de la recherche publique. Reste cependant à mieux intégrer et diffuser ce principe dans la politique globale d'établissement.</t>
  </si>
  <si>
    <t>Taux de courriers envoyés au inventeurs bénéficiaires</t>
  </si>
  <si>
    <t>40.1 - Pour les jeunes EC, nommer une personne-ressource extérieure au laboratoire, professeur, pour une durée de 4 ans, dont le but est de faire un mentoring régulier.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</si>
</sst>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b/>
      <sz val="22"/>
      <color theme="1"/>
      <name val="Work Sans"/>
    </font>
    <font>
      <b/>
      <sz val="14"/>
      <color theme="1"/>
      <name val="Calibri"/>
      <family val="2"/>
      <scheme val="minor"/>
    </font>
    <font>
      <b/>
      <sz val="14"/>
      <name val="Work Sans"/>
    </font>
    <font>
      <sz val="12"/>
      <color theme="1"/>
      <name val="Work Sans"/>
    </font>
    <font>
      <b/>
      <u/>
      <sz val="12"/>
      <color theme="1"/>
      <name val="Work Sans"/>
    </font>
    <font>
      <sz val="12"/>
      <color rgb="FFFF0000"/>
      <name val="Work Sans"/>
    </font>
    <font>
      <strike/>
      <sz val="12"/>
      <color theme="1"/>
      <name val="Work Sans"/>
    </font>
    <font>
      <sz val="12"/>
      <color theme="1"/>
      <name val="Calibri"/>
      <family val="2"/>
      <scheme val="minor"/>
    </font>
    <font>
      <sz val="12"/>
      <name val="Work Sans"/>
    </font>
    <font>
      <strike/>
      <sz val="12"/>
      <color rgb="FFFF0000"/>
      <name val="Work Sans"/>
    </font>
    <font>
      <sz val="11"/>
      <color theme="1"/>
      <name val="Work Sans"/>
    </font>
    <font>
      <b/>
      <u/>
      <sz val="11"/>
      <color theme="1"/>
      <name val="Work Sans"/>
    </font>
    <font>
      <sz val="14"/>
      <color theme="1"/>
      <name val="Calibri"/>
      <family val="2"/>
      <scheme val="minor"/>
    </font>
    <font>
      <sz val="12"/>
      <color rgb="FF7030A0"/>
      <name val="Work Sans"/>
    </font>
    <font>
      <sz val="11"/>
      <color rgb="FF7030A0"/>
      <name val="Calibri"/>
      <family val="2"/>
      <scheme val="minor"/>
    </font>
    <font>
      <sz val="11"/>
      <name val="Calibri"/>
      <family val="2"/>
      <scheme val="minor"/>
    </font>
    <font>
      <b/>
      <sz val="16"/>
      <color theme="1"/>
      <name val="Work Sans"/>
    </font>
    <font>
      <b/>
      <sz val="16"/>
      <name val="Work Sans"/>
    </font>
    <font>
      <sz val="16"/>
      <color theme="1"/>
      <name val="Calibri"/>
      <family val="2"/>
      <scheme val="minor"/>
    </font>
    <font>
      <b/>
      <sz val="14"/>
      <color theme="1"/>
      <name val="Work Sans"/>
    </font>
    <font>
      <b/>
      <sz val="18"/>
      <name val="Work Sans"/>
    </font>
    <font>
      <sz val="18"/>
      <color theme="1"/>
      <name val="Calibri"/>
      <family val="2"/>
      <scheme val="minor"/>
    </font>
    <font>
      <b/>
      <u/>
      <sz val="16"/>
      <color theme="1"/>
      <name val="Work Sans"/>
    </font>
    <font>
      <b/>
      <sz val="18"/>
      <color theme="1"/>
      <name val="Work Sans"/>
    </font>
    <font>
      <b/>
      <sz val="18"/>
      <color theme="1"/>
      <name val="Calibri"/>
      <family val="2"/>
      <scheme val="minor"/>
    </font>
    <font>
      <sz val="12"/>
      <name val="Calibri"/>
      <family val="2"/>
      <scheme val="minor"/>
    </font>
    <font>
      <i/>
      <sz val="12"/>
      <color theme="1"/>
      <name val="Work Sans"/>
    </font>
  </fonts>
  <fills count="10">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288">
    <xf numFmtId="0" fontId="0" fillId="0" borderId="0" xfId="0"/>
    <xf numFmtId="0" fontId="2" fillId="2" borderId="1" xfId="0"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49" fontId="5" fillId="0" borderId="1" xfId="0" applyNumberFormat="1" applyFont="1" applyBorder="1" applyAlignment="1">
      <alignment horizontal="justify" vertical="center" wrapText="1"/>
    </xf>
    <xf numFmtId="49" fontId="5" fillId="0" borderId="4" xfId="0" applyNumberFormat="1" applyFont="1" applyBorder="1" applyAlignment="1">
      <alignment horizontal="justify" vertical="center" wrapText="1"/>
    </xf>
    <xf numFmtId="49" fontId="5" fillId="0" borderId="4"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7" fillId="0" borderId="1" xfId="0" applyFont="1" applyBorder="1"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6" borderId="0" xfId="0" applyFont="1" applyFill="1" applyAlignment="1">
      <alignment horizontal="center" vertical="center"/>
    </xf>
    <xf numFmtId="0" fontId="0" fillId="6" borderId="0" xfId="0" applyFill="1" applyAlignment="1">
      <alignment horizontal="center" vertical="center"/>
    </xf>
    <xf numFmtId="49" fontId="8" fillId="6" borderId="1" xfId="0" applyNumberFormat="1" applyFont="1" applyFill="1" applyBorder="1" applyAlignment="1">
      <alignment horizontal="center" vertical="center"/>
    </xf>
    <xf numFmtId="0" fontId="5" fillId="7" borderId="0" xfId="0" applyFont="1" applyFill="1" applyAlignment="1">
      <alignment horizontal="center" vertical="center"/>
    </xf>
    <xf numFmtId="0" fontId="0" fillId="7" borderId="0" xfId="0" applyFill="1" applyAlignment="1">
      <alignment horizontal="center" vertical="center"/>
    </xf>
    <xf numFmtId="49" fontId="5" fillId="0" borderId="2" xfId="0" applyNumberFormat="1" applyFont="1" applyBorder="1" applyAlignment="1">
      <alignment horizontal="justify" vertical="center" wrapText="1"/>
    </xf>
    <xf numFmtId="0" fontId="5" fillId="0" borderId="2" xfId="0" applyFont="1" applyBorder="1" applyAlignment="1">
      <alignment horizontal="center" vertical="center"/>
    </xf>
    <xf numFmtId="49" fontId="12" fillId="0" borderId="1" xfId="0" applyNumberFormat="1" applyFont="1" applyBorder="1" applyAlignment="1">
      <alignment horizontal="justify" vertical="center" wrapText="1"/>
    </xf>
    <xf numFmtId="0" fontId="0" fillId="0" borderId="1" xfId="0" applyBorder="1" applyAlignment="1">
      <alignment horizontal="center" vertical="center"/>
    </xf>
    <xf numFmtId="49" fontId="12" fillId="0" borderId="2" xfId="0" applyNumberFormat="1" applyFont="1" applyBorder="1" applyAlignment="1">
      <alignment horizontal="justify" vertical="center" wrapText="1"/>
    </xf>
    <xf numFmtId="0" fontId="5" fillId="6" borderId="1" xfId="0" applyFont="1" applyFill="1" applyBorder="1" applyAlignment="1">
      <alignment horizontal="left"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0" fillId="0" borderId="2" xfId="0" applyBorder="1" applyAlignment="1">
      <alignment horizontal="center" vertical="center"/>
    </xf>
    <xf numFmtId="0" fontId="5" fillId="6" borderId="2" xfId="0" applyFont="1" applyFill="1" applyBorder="1" applyAlignment="1">
      <alignment horizontal="left" vertical="center" wrapText="1"/>
    </xf>
    <xf numFmtId="0" fontId="12" fillId="6" borderId="1" xfId="0" applyFont="1" applyFill="1" applyBorder="1" applyAlignment="1">
      <alignment horizontal="left" vertical="center" wrapText="1"/>
    </xf>
    <xf numFmtId="49" fontId="14"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wrapText="1"/>
    </xf>
    <xf numFmtId="0" fontId="1" fillId="0" borderId="0" xfId="0" applyFont="1" applyAlignment="1">
      <alignment horizontal="center" vertical="center"/>
    </xf>
    <xf numFmtId="49" fontId="12" fillId="0" borderId="0" xfId="0" applyNumberFormat="1" applyFont="1" applyAlignment="1">
      <alignment horizontal="justify"/>
    </xf>
    <xf numFmtId="49" fontId="0" fillId="0" borderId="0" xfId="0" applyNumberFormat="1" applyAlignment="1">
      <alignment horizontal="center" vertical="center"/>
    </xf>
    <xf numFmtId="0" fontId="0" fillId="0" borderId="0" xfId="0" applyAlignment="1">
      <alignment wrapText="1"/>
    </xf>
    <xf numFmtId="0" fontId="15" fillId="0" borderId="1" xfId="0" applyFont="1" applyBorder="1" applyAlignment="1">
      <alignment horizontal="center" vertical="center" wrapText="1"/>
    </xf>
    <xf numFmtId="0" fontId="16" fillId="0" borderId="1" xfId="0" applyFont="1" applyBorder="1" applyAlignment="1">
      <alignment wrapText="1"/>
    </xf>
    <xf numFmtId="0" fontId="5" fillId="0" borderId="2" xfId="0" applyFont="1" applyBorder="1" applyAlignment="1">
      <alignment horizontal="center" vertical="center"/>
    </xf>
    <xf numFmtId="0" fontId="5" fillId="6" borderId="2" xfId="0" applyFont="1" applyFill="1" applyBorder="1" applyAlignment="1">
      <alignment horizontal="left" vertical="center" wrapText="1"/>
    </xf>
    <xf numFmtId="49" fontId="5" fillId="0" borderId="2" xfId="0" applyNumberFormat="1" applyFont="1" applyBorder="1" applyAlignment="1">
      <alignment horizontal="justify" vertical="center" wrapText="1"/>
    </xf>
    <xf numFmtId="0" fontId="0" fillId="0" borderId="4" xfId="0" applyBorder="1" applyAlignment="1">
      <alignment horizontal="justify" vertical="center" wrapText="1"/>
    </xf>
    <xf numFmtId="0" fontId="4" fillId="5" borderId="1" xfId="0" applyFont="1" applyFill="1" applyBorder="1" applyAlignment="1">
      <alignment horizontal="left" vertical="center"/>
    </xf>
    <xf numFmtId="0" fontId="0" fillId="0" borderId="4" xfId="0" applyBorder="1" applyAlignment="1">
      <alignment vertical="center" wrapText="1"/>
    </xf>
    <xf numFmtId="0" fontId="5" fillId="6" borderId="4" xfId="0" applyFont="1" applyFill="1" applyBorder="1" applyAlignment="1">
      <alignment horizontal="left" vertical="center" wrapText="1"/>
    </xf>
    <xf numFmtId="49" fontId="12" fillId="0" borderId="2" xfId="0" applyNumberFormat="1" applyFont="1" applyBorder="1" applyAlignment="1">
      <alignment horizontal="justify" vertical="center" wrapText="1"/>
    </xf>
    <xf numFmtId="49" fontId="5" fillId="0" borderId="3" xfId="0" applyNumberFormat="1" applyFont="1" applyBorder="1" applyAlignment="1">
      <alignment horizontal="justify" vertical="center" wrapText="1"/>
    </xf>
    <xf numFmtId="0" fontId="10" fillId="0" borderId="1" xfId="0" applyFont="1" applyBorder="1" applyAlignment="1">
      <alignment horizontal="center" vertical="center" wrapText="1"/>
    </xf>
    <xf numFmtId="0" fontId="5" fillId="8" borderId="0" xfId="0" applyFont="1" applyFill="1" applyAlignment="1">
      <alignment horizontal="center" vertical="center"/>
    </xf>
    <xf numFmtId="0" fontId="0" fillId="8" borderId="0" xfId="0" applyFill="1" applyAlignment="1">
      <alignment horizontal="center" vertical="center"/>
    </xf>
    <xf numFmtId="0" fontId="0" fillId="8" borderId="0" xfId="0" applyFill="1"/>
    <xf numFmtId="49" fontId="5" fillId="8" borderId="1" xfId="0" applyNumberFormat="1" applyFont="1" applyFill="1" applyBorder="1" applyAlignment="1">
      <alignment horizontal="center" vertical="center"/>
    </xf>
    <xf numFmtId="49" fontId="5" fillId="6" borderId="1" xfId="0" applyNumberFormat="1" applyFont="1" applyFill="1" applyBorder="1" applyAlignment="1">
      <alignment horizontal="justify" vertical="center" wrapText="1"/>
    </xf>
    <xf numFmtId="49" fontId="5"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4" xfId="0" applyFont="1" applyFill="1" applyBorder="1" applyAlignment="1">
      <alignment horizontal="center" vertical="center"/>
    </xf>
    <xf numFmtId="0" fontId="0" fillId="6" borderId="4" xfId="0" applyFill="1" applyBorder="1" applyAlignment="1">
      <alignment horizontal="justify" vertical="center" wrapText="1"/>
    </xf>
    <xf numFmtId="0" fontId="0" fillId="0" borderId="0" xfId="0" applyBorder="1" applyAlignment="1"/>
    <xf numFmtId="0" fontId="18"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xf>
    <xf numFmtId="49" fontId="5" fillId="0" borderId="1" xfId="0" applyNumberFormat="1" applyFont="1" applyBorder="1" applyAlignment="1">
      <alignment horizontal="left" vertical="center" wrapText="1" indent="1"/>
    </xf>
    <xf numFmtId="0" fontId="5" fillId="6" borderId="1" xfId="0" applyFont="1" applyFill="1" applyBorder="1" applyAlignment="1">
      <alignment horizontal="left" vertical="center" wrapText="1" indent="1"/>
    </xf>
    <xf numFmtId="49" fontId="5" fillId="0" borderId="4" xfId="0" applyNumberFormat="1" applyFont="1" applyBorder="1" applyAlignment="1">
      <alignment horizontal="left" vertical="center" wrapText="1" indent="1"/>
    </xf>
    <xf numFmtId="49" fontId="5" fillId="6" borderId="1" xfId="0" applyNumberFormat="1" applyFont="1" applyFill="1" applyBorder="1" applyAlignment="1">
      <alignment horizontal="left" vertical="center" wrapText="1" indent="1"/>
    </xf>
    <xf numFmtId="49" fontId="5" fillId="6" borderId="2" xfId="0" applyNumberFormat="1" applyFont="1" applyFill="1" applyBorder="1" applyAlignment="1">
      <alignment horizontal="left" vertical="center" wrapText="1" indent="1"/>
    </xf>
    <xf numFmtId="0" fontId="9" fillId="0" borderId="3" xfId="0" applyFont="1" applyBorder="1" applyAlignment="1">
      <alignment horizontal="justify" vertical="center" wrapText="1"/>
    </xf>
    <xf numFmtId="0" fontId="0" fillId="6" borderId="0" xfId="0" applyFill="1"/>
    <xf numFmtId="0" fontId="10" fillId="6" borderId="1" xfId="0" applyFont="1" applyFill="1" applyBorder="1" applyAlignment="1">
      <alignment horizontal="center" vertical="center" wrapText="1"/>
    </xf>
    <xf numFmtId="0" fontId="4" fillId="5" borderId="2" xfId="0" applyFont="1" applyFill="1" applyBorder="1" applyAlignment="1">
      <alignment horizontal="left" vertical="center"/>
    </xf>
    <xf numFmtId="0" fontId="21" fillId="6" borderId="6" xfId="0" applyFont="1" applyFill="1" applyBorder="1" applyAlignment="1">
      <alignment vertical="center"/>
    </xf>
    <xf numFmtId="0" fontId="5" fillId="6" borderId="7" xfId="0" applyFont="1" applyFill="1" applyBorder="1" applyAlignment="1">
      <alignment horizontal="left" vertical="center" wrapText="1" indent="1"/>
    </xf>
    <xf numFmtId="49" fontId="0" fillId="0" borderId="1" xfId="0" applyNumberFormat="1" applyBorder="1" applyAlignment="1">
      <alignment horizontal="center" vertical="center"/>
    </xf>
    <xf numFmtId="0" fontId="5" fillId="0" borderId="4" xfId="0" applyFont="1" applyBorder="1" applyAlignment="1">
      <alignment horizontal="left" vertical="center" wrapText="1" indent="1"/>
    </xf>
    <xf numFmtId="49" fontId="5" fillId="0" borderId="11" xfId="0" applyNumberFormat="1" applyFont="1" applyBorder="1" applyAlignment="1">
      <alignment horizontal="center" vertical="center"/>
    </xf>
    <xf numFmtId="0" fontId="19" fillId="3" borderId="1" xfId="0" applyFont="1" applyFill="1" applyBorder="1" applyAlignment="1">
      <alignment horizontal="left" vertical="center"/>
    </xf>
    <xf numFmtId="0" fontId="20" fillId="3" borderId="1" xfId="0" applyFont="1" applyFill="1" applyBorder="1" applyAlignment="1"/>
    <xf numFmtId="0" fontId="18" fillId="6" borderId="1" xfId="0" applyFont="1" applyFill="1" applyBorder="1" applyAlignment="1">
      <alignment vertical="center" wrapText="1"/>
    </xf>
    <xf numFmtId="0" fontId="18" fillId="6" borderId="7" xfId="0" applyFont="1" applyFill="1" applyBorder="1" applyAlignment="1">
      <alignment vertical="center"/>
    </xf>
    <xf numFmtId="0" fontId="22" fillId="3" borderId="1" xfId="0" applyFont="1" applyFill="1" applyBorder="1" applyAlignment="1">
      <alignment horizontal="left" vertical="center"/>
    </xf>
    <xf numFmtId="0" fontId="23" fillId="3" borderId="1" xfId="0" applyFont="1" applyFill="1" applyBorder="1" applyAlignment="1"/>
    <xf numFmtId="0" fontId="25" fillId="3" borderId="1" xfId="0" applyFont="1" applyFill="1" applyBorder="1" applyAlignment="1">
      <alignment vertical="center"/>
    </xf>
    <xf numFmtId="0" fontId="26" fillId="3" borderId="1" xfId="0" applyFont="1" applyFill="1" applyBorder="1" applyAlignment="1">
      <alignment vertical="center"/>
    </xf>
    <xf numFmtId="49" fontId="12" fillId="0" borderId="4" xfId="0" applyNumberFormat="1" applyFont="1" applyBorder="1" applyAlignment="1">
      <alignment horizontal="justify" vertical="center" wrapText="1"/>
    </xf>
    <xf numFmtId="49" fontId="5" fillId="6" borderId="2" xfId="0" applyNumberFormat="1" applyFont="1" applyFill="1" applyBorder="1" applyAlignment="1">
      <alignment horizontal="center" vertical="center"/>
    </xf>
    <xf numFmtId="0" fontId="5" fillId="6" borderId="2" xfId="0" applyFont="1" applyFill="1" applyBorder="1" applyAlignment="1">
      <alignment horizontal="center" vertical="center"/>
    </xf>
    <xf numFmtId="0" fontId="5" fillId="6" borderId="2" xfId="0"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10" fillId="0" borderId="1" xfId="0" applyNumberFormat="1" applyFont="1" applyBorder="1" applyAlignment="1">
      <alignment horizontal="left" vertical="center" wrapText="1" inden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49" fontId="10" fillId="6" borderId="1" xfId="0" applyNumberFormat="1" applyFont="1" applyFill="1" applyBorder="1" applyAlignment="1">
      <alignment horizontal="left" vertical="center" wrapText="1" indent="1"/>
    </xf>
    <xf numFmtId="49" fontId="10" fillId="6" borderId="1" xfId="0" applyNumberFormat="1" applyFont="1" applyFill="1" applyBorder="1" applyAlignment="1">
      <alignment horizontal="center" vertical="center"/>
    </xf>
    <xf numFmtId="0" fontId="17" fillId="6" borderId="1" xfId="0" applyFont="1" applyFill="1" applyBorder="1"/>
    <xf numFmtId="0" fontId="10" fillId="6" borderId="1" xfId="0" applyFont="1" applyFill="1" applyBorder="1" applyAlignment="1">
      <alignment horizontal="center" vertical="center"/>
    </xf>
    <xf numFmtId="0" fontId="5" fillId="6" borderId="4" xfId="0" applyFont="1" applyFill="1" applyBorder="1" applyAlignment="1">
      <alignment horizontal="center" vertical="center" wrapText="1"/>
    </xf>
    <xf numFmtId="49" fontId="10" fillId="0" borderId="1" xfId="0" applyNumberFormat="1" applyFont="1" applyFill="1" applyBorder="1" applyAlignment="1">
      <alignment horizontal="left" vertical="center" wrapText="1" indent="1"/>
    </xf>
    <xf numFmtId="0" fontId="10" fillId="6" borderId="1" xfId="0" applyFont="1" applyFill="1" applyBorder="1" applyAlignment="1">
      <alignment horizontal="left" vertical="center" wrapText="1" indent="1"/>
    </xf>
    <xf numFmtId="0" fontId="10" fillId="6" borderId="1" xfId="0" applyFont="1" applyFill="1" applyBorder="1" applyAlignment="1">
      <alignment horizontal="left" vertical="center" wrapText="1" indent="2"/>
    </xf>
    <xf numFmtId="0" fontId="10" fillId="6" borderId="0" xfId="0" applyFont="1" applyFill="1" applyBorder="1" applyAlignment="1">
      <alignment horizontal="left" vertical="center" wrapText="1" indent="2"/>
    </xf>
    <xf numFmtId="49" fontId="5" fillId="0" borderId="1" xfId="0" applyNumberFormat="1" applyFont="1" applyBorder="1" applyAlignment="1">
      <alignment horizontal="left" vertical="center" wrapText="1" indent="2"/>
    </xf>
    <xf numFmtId="0" fontId="7" fillId="6" borderId="1" xfId="0" applyFont="1" applyFill="1" applyBorder="1" applyAlignment="1">
      <alignment horizontal="center" vertical="center"/>
    </xf>
    <xf numFmtId="0" fontId="5" fillId="6" borderId="3" xfId="0" applyFont="1" applyFill="1" applyBorder="1" applyAlignment="1">
      <alignment horizontal="center" vertical="center" wrapText="1"/>
    </xf>
    <xf numFmtId="0" fontId="10" fillId="0" borderId="4" xfId="0" applyFont="1" applyBorder="1" applyAlignment="1">
      <alignment horizontal="left" vertical="center" wrapText="1" indent="1"/>
    </xf>
    <xf numFmtId="49" fontId="10" fillId="0" borderId="1" xfId="0" applyNumberFormat="1" applyFont="1" applyBorder="1" applyAlignment="1">
      <alignment horizontal="center" vertical="center" wrapText="1"/>
    </xf>
    <xf numFmtId="49" fontId="5" fillId="0" borderId="6" xfId="0" applyNumberFormat="1" applyFont="1" applyBorder="1" applyAlignment="1">
      <alignment horizontal="center" vertical="center"/>
    </xf>
    <xf numFmtId="49" fontId="5" fillId="0" borderId="1" xfId="0" applyNumberFormat="1" applyFont="1" applyBorder="1" applyAlignment="1">
      <alignment horizontal="left" vertical="center" wrapText="1" indent="1"/>
    </xf>
    <xf numFmtId="0" fontId="5" fillId="6" borderId="2" xfId="0" applyFont="1" applyFill="1" applyBorder="1" applyAlignment="1">
      <alignment horizontal="center" vertical="center"/>
    </xf>
    <xf numFmtId="0" fontId="10" fillId="6" borderId="2" xfId="0" applyFont="1" applyFill="1" applyBorder="1" applyAlignment="1">
      <alignment horizontal="center" vertical="center" wrapText="1"/>
    </xf>
    <xf numFmtId="49" fontId="5" fillId="6" borderId="2" xfId="0" applyNumberFormat="1" applyFont="1" applyFill="1" applyBorder="1" applyAlignment="1">
      <alignment horizontal="left" vertical="center" wrapText="1" indent="1"/>
    </xf>
    <xf numFmtId="49" fontId="5" fillId="6" borderId="2" xfId="0" applyNumberFormat="1" applyFont="1" applyFill="1" applyBorder="1" applyAlignment="1">
      <alignment horizontal="center" vertical="center"/>
    </xf>
    <xf numFmtId="49" fontId="10" fillId="0" borderId="1" xfId="0" applyNumberFormat="1" applyFont="1" applyBorder="1" applyAlignment="1">
      <alignment horizontal="left" vertical="center" wrapText="1" indent="1"/>
    </xf>
    <xf numFmtId="49" fontId="5" fillId="6" borderId="1" xfId="0" applyNumberFormat="1" applyFont="1" applyFill="1" applyBorder="1" applyAlignment="1">
      <alignment horizontal="left" vertical="center" wrapText="1" indent="1"/>
    </xf>
    <xf numFmtId="49" fontId="10" fillId="6" borderId="1" xfId="0" applyNumberFormat="1" applyFont="1" applyFill="1" applyBorder="1" applyAlignment="1">
      <alignment horizontal="left" vertical="center" wrapText="1" indent="1"/>
    </xf>
    <xf numFmtId="49" fontId="10" fillId="6" borderId="1" xfId="0" applyNumberFormat="1" applyFont="1" applyFill="1" applyBorder="1" applyAlignment="1">
      <alignment horizontal="center" vertical="center"/>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 xfId="0" applyFont="1" applyFill="1" applyBorder="1" applyAlignment="1">
      <alignment horizontal="center" vertical="center"/>
    </xf>
    <xf numFmtId="0" fontId="10" fillId="0" borderId="1" xfId="0" applyFont="1" applyBorder="1" applyAlignment="1">
      <alignment horizontal="center" vertical="center" wrapText="1"/>
    </xf>
    <xf numFmtId="49" fontId="10" fillId="6"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0" fillId="0" borderId="1" xfId="0" applyNumberFormat="1" applyFont="1" applyBorder="1" applyAlignment="1">
      <alignment horizontal="justify" vertical="center" wrapText="1"/>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Alignment="1">
      <alignment horizontal="left" vertical="center" wrapText="1" indent="1"/>
    </xf>
    <xf numFmtId="49" fontId="5" fillId="6" borderId="1" xfId="0" applyNumberFormat="1" applyFont="1" applyFill="1" applyBorder="1" applyAlignment="1">
      <alignment horizontal="left" vertical="center" wrapText="1" indent="2"/>
    </xf>
    <xf numFmtId="49" fontId="10" fillId="6" borderId="2" xfId="0" applyNumberFormat="1" applyFont="1" applyFill="1" applyBorder="1" applyAlignment="1">
      <alignment horizontal="left" vertical="center" wrapText="1" indent="1"/>
    </xf>
    <xf numFmtId="0" fontId="10" fillId="0" borderId="1" xfId="0" applyFont="1" applyBorder="1" applyAlignment="1">
      <alignment horizontal="center" vertical="center" wrapText="1"/>
    </xf>
    <xf numFmtId="0" fontId="22" fillId="3" borderId="1" xfId="0" applyFont="1" applyFill="1" applyBorder="1" applyAlignment="1">
      <alignment horizontal="left" vertical="center"/>
    </xf>
    <xf numFmtId="0" fontId="23" fillId="3" borderId="1" xfId="0" applyFont="1" applyFill="1" applyBorder="1" applyAlignment="1"/>
    <xf numFmtId="49" fontId="5" fillId="0" borderId="2" xfId="0" applyNumberFormat="1" applyFont="1" applyBorder="1" applyAlignment="1">
      <alignment horizontal="justify" vertical="center" wrapText="1"/>
    </xf>
    <xf numFmtId="0" fontId="9" fillId="0" borderId="4" xfId="0" applyFont="1" applyBorder="1" applyAlignment="1">
      <alignment horizontal="justify"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49" fontId="5" fillId="0" borderId="3" xfId="0" applyNumberFormat="1" applyFont="1" applyBorder="1" applyAlignment="1">
      <alignment horizontal="justify" vertical="center" wrapText="1"/>
    </xf>
    <xf numFmtId="49" fontId="5" fillId="0" borderId="1" xfId="0" applyNumberFormat="1" applyFont="1" applyBorder="1" applyAlignment="1">
      <alignment horizontal="left" vertical="center" wrapText="1" indent="1"/>
    </xf>
    <xf numFmtId="0" fontId="5" fillId="6" borderId="2"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2" xfId="0" applyFont="1" applyFill="1" applyBorder="1" applyAlignment="1">
      <alignment horizontal="left" vertical="center" wrapText="1" indent="1"/>
    </xf>
    <xf numFmtId="0" fontId="5" fillId="6" borderId="4" xfId="0" applyFont="1" applyFill="1" applyBorder="1" applyAlignment="1">
      <alignment horizontal="left" vertical="center" wrapText="1" indent="1"/>
    </xf>
    <xf numFmtId="0" fontId="0" fillId="0" borderId="3" xfId="0" applyBorder="1" applyAlignment="1">
      <alignment vertical="center" wrapText="1"/>
    </xf>
    <xf numFmtId="0" fontId="0" fillId="0" borderId="4" xfId="0" applyBorder="1" applyAlignment="1">
      <alignment vertical="center" wrapText="1"/>
    </xf>
    <xf numFmtId="49" fontId="5" fillId="0" borderId="2" xfId="0" applyNumberFormat="1" applyFont="1"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18" fillId="9" borderId="5" xfId="0" applyFont="1" applyFill="1" applyBorder="1" applyAlignment="1">
      <alignment horizontal="justify" vertical="center" wrapText="1"/>
    </xf>
    <xf numFmtId="0" fontId="18" fillId="9" borderId="7" xfId="0" applyFont="1" applyFill="1" applyBorder="1" applyAlignment="1">
      <alignment horizontal="justify" vertical="center" wrapText="1"/>
    </xf>
    <xf numFmtId="0" fontId="18" fillId="9" borderId="6" xfId="0" applyFont="1" applyFill="1" applyBorder="1" applyAlignment="1">
      <alignment horizontal="justify" vertical="center" wrapText="1"/>
    </xf>
    <xf numFmtId="0" fontId="18" fillId="9" borderId="5" xfId="0" applyFont="1" applyFill="1" applyBorder="1" applyAlignment="1">
      <alignment vertical="center" wrapText="1"/>
    </xf>
    <xf numFmtId="0" fontId="18" fillId="9" borderId="7" xfId="0" applyFont="1" applyFill="1" applyBorder="1" applyAlignment="1">
      <alignment vertical="center" wrapText="1"/>
    </xf>
    <xf numFmtId="0" fontId="18" fillId="9" borderId="7" xfId="0" applyFont="1" applyFill="1" applyBorder="1" applyAlignment="1">
      <alignment vertical="center"/>
    </xf>
    <xf numFmtId="0" fontId="18" fillId="9" borderId="6" xfId="0" applyFont="1" applyFill="1" applyBorder="1" applyAlignment="1">
      <alignment vertical="center"/>
    </xf>
    <xf numFmtId="49" fontId="10" fillId="0" borderId="1" xfId="0" applyNumberFormat="1" applyFont="1" applyBorder="1" applyAlignment="1">
      <alignment horizontal="left" vertical="center" wrapText="1" indent="1"/>
    </xf>
    <xf numFmtId="49" fontId="5" fillId="0" borderId="2" xfId="0" applyNumberFormat="1" applyFont="1" applyBorder="1" applyAlignment="1">
      <alignment horizontal="left" vertical="center" wrapText="1" indent="2"/>
    </xf>
    <xf numFmtId="49" fontId="5" fillId="0" borderId="3" xfId="0" applyNumberFormat="1" applyFont="1" applyBorder="1" applyAlignment="1">
      <alignment horizontal="left" vertical="center" wrapText="1" indent="2"/>
    </xf>
    <xf numFmtId="49" fontId="5" fillId="0" borderId="4" xfId="0" applyNumberFormat="1" applyFont="1" applyBorder="1" applyAlignment="1">
      <alignment horizontal="left" vertical="center" wrapText="1" indent="2"/>
    </xf>
    <xf numFmtId="0" fontId="10" fillId="6" borderId="2" xfId="0" applyFont="1" applyFill="1" applyBorder="1" applyAlignment="1">
      <alignment horizontal="left" vertical="center" wrapText="1" indent="1"/>
    </xf>
    <xf numFmtId="0" fontId="10" fillId="6" borderId="3" xfId="0" applyFont="1" applyFill="1" applyBorder="1" applyAlignment="1">
      <alignment horizontal="left" vertical="center" wrapText="1" indent="1"/>
    </xf>
    <xf numFmtId="0" fontId="10" fillId="6" borderId="4" xfId="0" applyFont="1" applyFill="1" applyBorder="1" applyAlignment="1">
      <alignment horizontal="left" vertical="center" wrapText="1" indent="1"/>
    </xf>
    <xf numFmtId="0" fontId="5" fillId="6" borderId="2" xfId="0" applyFont="1" applyFill="1" applyBorder="1" applyAlignment="1">
      <alignment horizontal="left" vertical="center" wrapText="1" indent="2"/>
    </xf>
    <xf numFmtId="0" fontId="5" fillId="6" borderId="4" xfId="0" applyFont="1" applyFill="1" applyBorder="1" applyAlignment="1">
      <alignment horizontal="left" vertical="center" wrapText="1" indent="2"/>
    </xf>
    <xf numFmtId="49" fontId="5" fillId="6" borderId="1" xfId="0" applyNumberFormat="1" applyFont="1" applyFill="1" applyBorder="1" applyAlignment="1">
      <alignment horizontal="left" vertical="center" wrapText="1" indent="1"/>
    </xf>
    <xf numFmtId="0" fontId="8"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49" fontId="10" fillId="0" borderId="2" xfId="0" applyNumberFormat="1" applyFont="1" applyBorder="1" applyAlignment="1">
      <alignment horizontal="left" vertical="center" wrapText="1" indent="1"/>
    </xf>
    <xf numFmtId="0" fontId="27" fillId="0" borderId="4" xfId="0" applyFont="1" applyBorder="1" applyAlignment="1">
      <alignment horizontal="left" vertical="center" wrapText="1" indent="1"/>
    </xf>
    <xf numFmtId="49" fontId="12" fillId="0" borderId="2" xfId="0" applyNumberFormat="1" applyFont="1" applyBorder="1" applyAlignment="1">
      <alignment horizontal="justify" vertical="center" wrapText="1"/>
    </xf>
    <xf numFmtId="49" fontId="12" fillId="0" borderId="2" xfId="0" applyNumberFormat="1" applyFont="1" applyBorder="1" applyAlignment="1">
      <alignment horizontal="left" vertical="center" wrapText="1" indent="1"/>
    </xf>
    <xf numFmtId="49" fontId="12" fillId="6" borderId="3" xfId="0" applyNumberFormat="1" applyFont="1" applyFill="1" applyBorder="1" applyAlignment="1">
      <alignment horizontal="justify" vertical="center" wrapText="1"/>
    </xf>
    <xf numFmtId="0" fontId="0" fillId="6" borderId="4" xfId="0" applyFill="1" applyBorder="1" applyAlignment="1">
      <alignment horizontal="justify" vertical="center" wrapText="1"/>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9" fillId="0" borderId="4" xfId="0" applyFont="1" applyBorder="1" applyAlignment="1">
      <alignment horizontal="left" vertical="center" wrapText="1" indent="1"/>
    </xf>
    <xf numFmtId="0" fontId="0" fillId="0" borderId="3" xfId="0" applyBorder="1" applyAlignment="1">
      <alignment horizontal="left" vertical="center" wrapText="1" indent="2"/>
    </xf>
    <xf numFmtId="0" fontId="0" fillId="0" borderId="4" xfId="0" applyBorder="1" applyAlignment="1">
      <alignment horizontal="left" vertical="center" wrapText="1" indent="2"/>
    </xf>
    <xf numFmtId="0" fontId="9" fillId="0" borderId="3" xfId="0" applyFont="1" applyBorder="1" applyAlignment="1">
      <alignment vertical="center" wrapText="1"/>
    </xf>
    <xf numFmtId="0" fontId="27" fillId="0" borderId="3" xfId="0" applyFont="1" applyBorder="1" applyAlignment="1">
      <alignment horizontal="left" vertical="center" wrapText="1" indent="1"/>
    </xf>
    <xf numFmtId="49" fontId="5" fillId="0" borderId="2" xfId="0" applyNumberFormat="1" applyFont="1" applyBorder="1" applyAlignment="1">
      <alignment horizontal="center" vertical="center"/>
    </xf>
    <xf numFmtId="0" fontId="0" fillId="0" borderId="4" xfId="0" applyBorder="1" applyAlignment="1">
      <alignment horizontal="center" vertical="center"/>
    </xf>
    <xf numFmtId="0" fontId="5" fillId="0" borderId="2" xfId="0" applyFont="1" applyBorder="1" applyAlignment="1">
      <alignment horizontal="center" vertical="center"/>
    </xf>
    <xf numFmtId="0" fontId="0" fillId="0" borderId="4" xfId="0" applyBorder="1" applyAlignment="1">
      <alignment horizontal="left" vertical="center" wrapText="1"/>
    </xf>
    <xf numFmtId="0" fontId="18" fillId="9" borderId="6" xfId="0" applyFont="1" applyFill="1" applyBorder="1" applyAlignment="1">
      <alignment vertical="center" wrapText="1"/>
    </xf>
    <xf numFmtId="0" fontId="5"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Font="1" applyBorder="1" applyAlignment="1">
      <alignment horizontal="center" vertical="center" wrapText="1"/>
    </xf>
    <xf numFmtId="49" fontId="5" fillId="0" borderId="4" xfId="0" applyNumberFormat="1" applyFont="1" applyBorder="1" applyAlignment="1">
      <alignment horizontal="left" vertical="center" wrapText="1" indent="1"/>
    </xf>
    <xf numFmtId="0" fontId="5" fillId="0" borderId="4" xfId="0" applyFont="1" applyBorder="1" applyAlignment="1">
      <alignment horizontal="center" vertical="center" wrapText="1"/>
    </xf>
    <xf numFmtId="0" fontId="9" fillId="0" borderId="4" xfId="0" applyFont="1" applyBorder="1" applyAlignment="1">
      <alignment horizontal="left" vertical="center" wrapText="1"/>
    </xf>
    <xf numFmtId="0" fontId="5" fillId="6" borderId="2" xfId="0" applyFont="1" applyFill="1" applyBorder="1" applyAlignment="1">
      <alignment horizontal="center" vertical="center"/>
    </xf>
    <xf numFmtId="0" fontId="0" fillId="6" borderId="4" xfId="0" applyFill="1" applyBorder="1" applyAlignment="1">
      <alignment horizontal="center" vertical="center"/>
    </xf>
    <xf numFmtId="0" fontId="10" fillId="6" borderId="2" xfId="0" applyFont="1" applyFill="1" applyBorder="1" applyAlignment="1">
      <alignment horizontal="center" vertical="center" wrapText="1"/>
    </xf>
    <xf numFmtId="0" fontId="17" fillId="6" borderId="4" xfId="0" applyFont="1" applyFill="1" applyBorder="1" applyAlignment="1">
      <alignment horizontal="center" vertical="center" wrapText="1"/>
    </xf>
    <xf numFmtId="49" fontId="5" fillId="6" borderId="2" xfId="0" applyNumberFormat="1" applyFont="1" applyFill="1" applyBorder="1" applyAlignment="1">
      <alignment horizontal="left" vertical="center" wrapText="1" indent="1"/>
    </xf>
    <xf numFmtId="0" fontId="0" fillId="6" borderId="4" xfId="0" applyFill="1" applyBorder="1" applyAlignment="1">
      <alignment horizontal="left" vertical="center" wrapText="1" indent="1"/>
    </xf>
    <xf numFmtId="49" fontId="5" fillId="6" borderId="2" xfId="0" applyNumberFormat="1" applyFont="1" applyFill="1" applyBorder="1" applyAlignment="1">
      <alignment horizontal="center" vertical="center"/>
    </xf>
    <xf numFmtId="0" fontId="10" fillId="6" borderId="1" xfId="0" applyFont="1" applyFill="1" applyBorder="1" applyAlignment="1">
      <alignment horizontal="left" vertical="center" wrapText="1" indent="1"/>
    </xf>
    <xf numFmtId="0" fontId="17" fillId="0" borderId="3" xfId="0" applyFont="1" applyBorder="1" applyAlignment="1">
      <alignment horizontal="left" vertical="center" wrapText="1" indent="1"/>
    </xf>
    <xf numFmtId="0" fontId="17" fillId="0" borderId="4" xfId="0" applyFont="1" applyBorder="1" applyAlignment="1">
      <alignment horizontal="left" vertical="center" wrapText="1" indent="1"/>
    </xf>
    <xf numFmtId="0" fontId="0" fillId="0" borderId="3" xfId="0" applyFont="1" applyBorder="1" applyAlignment="1">
      <alignment horizontal="left" vertical="center" wrapText="1" indent="1"/>
    </xf>
    <xf numFmtId="0" fontId="0" fillId="0" borderId="4" xfId="0" applyFont="1" applyBorder="1" applyAlignment="1">
      <alignment horizontal="left" vertical="center" wrapText="1" indent="1"/>
    </xf>
    <xf numFmtId="0" fontId="18" fillId="9" borderId="5" xfId="0" applyFont="1" applyFill="1" applyBorder="1" applyAlignment="1">
      <alignment horizontal="left" vertical="center" wrapText="1" indent="1"/>
    </xf>
    <xf numFmtId="0" fontId="18" fillId="9" borderId="7" xfId="0" applyFont="1" applyFill="1" applyBorder="1" applyAlignment="1">
      <alignment horizontal="left" vertical="center" wrapText="1" indent="1"/>
    </xf>
    <xf numFmtId="0" fontId="18" fillId="9" borderId="7" xfId="0" applyFont="1" applyFill="1" applyBorder="1" applyAlignment="1">
      <alignment horizontal="left" vertical="center" indent="1"/>
    </xf>
    <xf numFmtId="0" fontId="18" fillId="9" borderId="6" xfId="0" applyFont="1" applyFill="1" applyBorder="1" applyAlignment="1">
      <alignment horizontal="left" vertical="center" indent="1"/>
    </xf>
    <xf numFmtId="49" fontId="10" fillId="6" borderId="1" xfId="0" applyNumberFormat="1" applyFont="1" applyFill="1" applyBorder="1" applyAlignment="1">
      <alignment horizontal="left" vertical="center" wrapText="1" indent="1"/>
    </xf>
    <xf numFmtId="49" fontId="10" fillId="6" borderId="1" xfId="0" applyNumberFormat="1" applyFont="1" applyFill="1" applyBorder="1" applyAlignment="1">
      <alignment horizontal="center" vertical="center"/>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49" fontId="5" fillId="0" borderId="3" xfId="0" applyNumberFormat="1" applyFont="1" applyBorder="1" applyAlignment="1">
      <alignment horizontal="left" vertical="center" wrapText="1" indent="1"/>
    </xf>
    <xf numFmtId="0" fontId="24" fillId="9" borderId="5" xfId="0" applyFont="1" applyFill="1" applyBorder="1" applyAlignment="1">
      <alignment vertical="center" wrapText="1"/>
    </xf>
    <xf numFmtId="0" fontId="24" fillId="9" borderId="7" xfId="0" applyFont="1" applyFill="1" applyBorder="1" applyAlignment="1">
      <alignment vertical="center" wrapText="1"/>
    </xf>
    <xf numFmtId="0" fontId="24" fillId="9" borderId="7" xfId="0" applyFont="1" applyFill="1" applyBorder="1" applyAlignment="1">
      <alignment vertical="center"/>
    </xf>
    <xf numFmtId="0" fontId="24" fillId="9" borderId="6" xfId="0" applyFont="1" applyFill="1" applyBorder="1" applyAlignment="1">
      <alignment vertical="center"/>
    </xf>
    <xf numFmtId="0" fontId="5" fillId="0" borderId="1" xfId="0" applyFont="1" applyBorder="1" applyAlignment="1">
      <alignment horizontal="left" vertical="center" wrapText="1" indent="1"/>
    </xf>
    <xf numFmtId="0" fontId="10" fillId="0" borderId="1" xfId="0" applyFont="1" applyFill="1" applyBorder="1" applyAlignment="1">
      <alignment horizontal="left" vertical="center" wrapText="1" indent="1"/>
    </xf>
    <xf numFmtId="0" fontId="11" fillId="6" borderId="1" xfId="0" applyFont="1" applyFill="1" applyBorder="1" applyAlignment="1">
      <alignment horizontal="center" vertical="center" wrapText="1"/>
    </xf>
    <xf numFmtId="49" fontId="10" fillId="6" borderId="2" xfId="0" applyNumberFormat="1" applyFont="1" applyFill="1" applyBorder="1" applyAlignment="1">
      <alignment horizontal="left" vertical="center" wrapText="1" indent="1"/>
    </xf>
    <xf numFmtId="49" fontId="10" fillId="6" borderId="4" xfId="0" applyNumberFormat="1" applyFont="1" applyFill="1" applyBorder="1" applyAlignment="1">
      <alignment horizontal="left" vertical="center" wrapText="1" indent="1"/>
    </xf>
    <xf numFmtId="49" fontId="10" fillId="6" borderId="2" xfId="0" applyNumberFormat="1" applyFont="1" applyFill="1" applyBorder="1" applyAlignment="1">
      <alignment horizontal="center" vertical="center"/>
    </xf>
    <xf numFmtId="49" fontId="10" fillId="6" borderId="4" xfId="0" applyNumberFormat="1" applyFont="1" applyFill="1" applyBorder="1" applyAlignment="1">
      <alignment horizontal="center" vertical="center"/>
    </xf>
    <xf numFmtId="0" fontId="10" fillId="6" borderId="4" xfId="0" applyFont="1" applyFill="1" applyBorder="1" applyAlignment="1">
      <alignment horizontal="center" vertical="center" wrapText="1"/>
    </xf>
    <xf numFmtId="0" fontId="10" fillId="6" borderId="2" xfId="0" applyFont="1" applyFill="1" applyBorder="1" applyAlignment="1">
      <alignment horizontal="center" vertical="center"/>
    </xf>
    <xf numFmtId="0" fontId="10" fillId="6" borderId="4" xfId="0" applyFont="1" applyFill="1" applyBorder="1" applyAlignment="1">
      <alignment horizontal="center" vertical="center"/>
    </xf>
    <xf numFmtId="49" fontId="11" fillId="6" borderId="1" xfId="0" applyNumberFormat="1" applyFont="1" applyFill="1" applyBorder="1" applyAlignment="1">
      <alignment horizontal="center" vertical="center"/>
    </xf>
    <xf numFmtId="0" fontId="5" fillId="0" borderId="2" xfId="0" applyFont="1" applyBorder="1" applyAlignment="1">
      <alignment horizontal="left" vertical="center" wrapText="1" indent="2"/>
    </xf>
    <xf numFmtId="0" fontId="5" fillId="0" borderId="3" xfId="0" applyFont="1" applyBorder="1" applyAlignment="1">
      <alignment horizontal="left" vertical="center" wrapText="1" indent="2"/>
    </xf>
    <xf numFmtId="0" fontId="5" fillId="0" borderId="4" xfId="0" applyFont="1" applyBorder="1" applyAlignment="1">
      <alignment horizontal="left" vertical="center" wrapText="1" indent="2"/>
    </xf>
    <xf numFmtId="0" fontId="5" fillId="6" borderId="3" xfId="0" applyFont="1" applyFill="1" applyBorder="1" applyAlignment="1">
      <alignment horizontal="left" vertical="center" wrapText="1" indent="1"/>
    </xf>
    <xf numFmtId="49" fontId="5" fillId="6" borderId="3" xfId="0" applyNumberFormat="1" applyFont="1" applyFill="1" applyBorder="1" applyAlignment="1">
      <alignment horizontal="left" vertical="center" wrapText="1" indent="1"/>
    </xf>
    <xf numFmtId="49" fontId="5" fillId="6" borderId="4" xfId="0" applyNumberFormat="1" applyFont="1" applyFill="1" applyBorder="1" applyAlignment="1">
      <alignment horizontal="left" vertical="center" wrapText="1" indent="1"/>
    </xf>
    <xf numFmtId="0" fontId="5" fillId="6" borderId="4" xfId="0" applyFont="1" applyFill="1" applyBorder="1" applyAlignment="1">
      <alignment horizontal="center" vertical="center"/>
    </xf>
    <xf numFmtId="49" fontId="5" fillId="6" borderId="3" xfId="0" applyNumberFormat="1" applyFont="1" applyFill="1" applyBorder="1" applyAlignment="1">
      <alignment horizontal="center" vertical="center"/>
    </xf>
    <xf numFmtId="49" fontId="5" fillId="6" borderId="4" xfId="0" applyNumberFormat="1" applyFont="1" applyFill="1" applyBorder="1" applyAlignment="1">
      <alignment horizontal="center" vertical="center"/>
    </xf>
    <xf numFmtId="0" fontId="5" fillId="6" borderId="3"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9" fillId="9" borderId="5" xfId="0" applyFont="1" applyFill="1" applyBorder="1" applyAlignment="1">
      <alignment vertical="center" wrapText="1"/>
    </xf>
    <xf numFmtId="0" fontId="19" fillId="9" borderId="7" xfId="0" applyFont="1" applyFill="1" applyBorder="1" applyAlignment="1">
      <alignment vertical="center" wrapText="1"/>
    </xf>
    <xf numFmtId="0" fontId="19" fillId="9" borderId="6" xfId="0" applyFont="1" applyFill="1" applyBorder="1" applyAlignment="1">
      <alignment vertical="center" wrapText="1"/>
    </xf>
    <xf numFmtId="0" fontId="25" fillId="3" borderId="5" xfId="0" applyFont="1" applyFill="1" applyBorder="1" applyAlignment="1">
      <alignment vertical="center"/>
    </xf>
    <xf numFmtId="0" fontId="25" fillId="3" borderId="7" xfId="0" applyFont="1" applyFill="1" applyBorder="1" applyAlignment="1">
      <alignment vertical="center"/>
    </xf>
    <xf numFmtId="0" fontId="25" fillId="3" borderId="6" xfId="0" applyFont="1" applyFill="1" applyBorder="1" applyAlignment="1">
      <alignment vertical="center"/>
    </xf>
    <xf numFmtId="0" fontId="5" fillId="6" borderId="9" xfId="0" applyFont="1" applyFill="1" applyBorder="1" applyAlignment="1">
      <alignment vertical="center" wrapText="1"/>
    </xf>
    <xf numFmtId="0" fontId="5" fillId="6" borderId="10" xfId="0" applyFont="1" applyFill="1" applyBorder="1" applyAlignment="1">
      <alignment vertical="center" wrapText="1"/>
    </xf>
    <xf numFmtId="0" fontId="10" fillId="0" borderId="1" xfId="0" applyFont="1" applyBorder="1" applyAlignment="1">
      <alignment horizontal="center" vertical="center" wrapText="1"/>
    </xf>
    <xf numFmtId="0" fontId="18" fillId="9" borderId="10" xfId="0" applyFont="1" applyFill="1" applyBorder="1" applyAlignment="1">
      <alignment vertical="center" wrapText="1"/>
    </xf>
    <xf numFmtId="0" fontId="18" fillId="9" borderId="8" xfId="0" applyFont="1" applyFill="1" applyBorder="1" applyAlignment="1">
      <alignment vertical="center" wrapText="1"/>
    </xf>
    <xf numFmtId="0" fontId="18" fillId="9" borderId="12" xfId="0" applyFont="1" applyFill="1" applyBorder="1" applyAlignment="1">
      <alignment vertical="center" wrapText="1"/>
    </xf>
    <xf numFmtId="0" fontId="5" fillId="0" borderId="1" xfId="0" applyFont="1" applyBorder="1" applyAlignment="1">
      <alignment horizontal="justify" vertical="center"/>
    </xf>
    <xf numFmtId="49" fontId="7" fillId="0" borderId="1" xfId="0" applyNumberFormat="1" applyFont="1" applyBorder="1" applyAlignment="1">
      <alignment horizontal="justify" vertical="center" wrapText="1"/>
    </xf>
    <xf numFmtId="49"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5" fillId="6" borderId="1" xfId="0" applyFont="1" applyFill="1" applyBorder="1" applyAlignment="1">
      <alignment horizontal="left" vertical="center" wrapText="1" indent="1"/>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18" fillId="6" borderId="2" xfId="0" applyFont="1" applyFill="1" applyBorder="1" applyAlignment="1">
      <alignment vertical="center"/>
    </xf>
    <xf numFmtId="0" fontId="18" fillId="6" borderId="4" xfId="0" applyFont="1" applyFill="1" applyBorder="1" applyAlignment="1">
      <alignment vertical="center"/>
    </xf>
    <xf numFmtId="49" fontId="10" fillId="6" borderId="3" xfId="0" applyNumberFormat="1" applyFont="1" applyFill="1" applyBorder="1" applyAlignment="1">
      <alignment horizontal="left" vertical="center" wrapText="1" indent="1"/>
    </xf>
    <xf numFmtId="0" fontId="5" fillId="0" borderId="1" xfId="0" applyFont="1" applyBorder="1" applyAlignment="1">
      <alignment horizontal="center" vertical="center"/>
    </xf>
    <xf numFmtId="0" fontId="5" fillId="6" borderId="1" xfId="0" applyFont="1" applyFill="1" applyBorder="1" applyAlignment="1">
      <alignment horizontal="center" vertical="center"/>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7" fillId="6" borderId="2" xfId="0" applyFont="1" applyFill="1" applyBorder="1" applyAlignment="1">
      <alignment vertical="center" wrapText="1"/>
    </xf>
    <xf numFmtId="0" fontId="7" fillId="6" borderId="3" xfId="0" applyFont="1" applyFill="1" applyBorder="1" applyAlignment="1">
      <alignment vertical="center" wrapText="1"/>
    </xf>
    <xf numFmtId="0" fontId="18" fillId="6" borderId="2" xfId="0" applyFont="1" applyFill="1" applyBorder="1" applyAlignment="1">
      <alignment vertical="center" wrapText="1"/>
    </xf>
    <xf numFmtId="0" fontId="18" fillId="6" borderId="3" xfId="0" applyFont="1" applyFill="1" applyBorder="1" applyAlignment="1">
      <alignment vertical="center" wrapText="1"/>
    </xf>
    <xf numFmtId="0" fontId="18" fillId="9" borderId="9" xfId="0" applyFont="1" applyFill="1" applyBorder="1" applyAlignment="1">
      <alignment vertical="center" wrapText="1"/>
    </xf>
    <xf numFmtId="0" fontId="18" fillId="9" borderId="11" xfId="0" applyFont="1" applyFill="1" applyBorder="1" applyAlignment="1">
      <alignment vertical="center" wrapText="1"/>
    </xf>
    <xf numFmtId="0" fontId="18" fillId="9" borderId="13" xfId="0" applyFont="1" applyFill="1" applyBorder="1" applyAlignment="1">
      <alignment vertical="center" wrapText="1"/>
    </xf>
    <xf numFmtId="49" fontId="5" fillId="0" borderId="9" xfId="0" applyNumberFormat="1" applyFont="1" applyBorder="1" applyAlignment="1">
      <alignment horizontal="left" vertical="center" wrapText="1" indent="1"/>
    </xf>
    <xf numFmtId="49" fontId="5" fillId="0" borderId="14" xfId="0" applyNumberFormat="1" applyFont="1" applyBorder="1" applyAlignment="1">
      <alignment horizontal="left" vertical="center" wrapText="1" indent="1"/>
    </xf>
    <xf numFmtId="49" fontId="5" fillId="0" borderId="10" xfId="0" applyNumberFormat="1" applyFont="1" applyBorder="1" applyAlignment="1">
      <alignment horizontal="left" vertical="center" wrapText="1" indent="1"/>
    </xf>
    <xf numFmtId="49" fontId="10" fillId="0" borderId="2" xfId="0" applyNumberFormat="1" applyFont="1" applyFill="1" applyBorder="1" applyAlignment="1">
      <alignment horizontal="left" vertical="center" wrapText="1" indent="1"/>
    </xf>
    <xf numFmtId="49" fontId="10" fillId="0" borderId="4" xfId="0" applyNumberFormat="1" applyFont="1" applyFill="1" applyBorder="1" applyAlignment="1">
      <alignment horizontal="left" vertical="center" wrapText="1" indent="1"/>
    </xf>
    <xf numFmtId="0" fontId="5" fillId="0" borderId="1" xfId="0" applyFont="1" applyBorder="1" applyAlignment="1">
      <alignment horizontal="left" vertical="center" wrapText="1" indent="2"/>
    </xf>
    <xf numFmtId="0" fontId="10" fillId="6"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yjas/AppData/Local/Temp/Liste%20propositions%20d'actions-V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quier/Library/Containers/com.microsoft.Excel/Data/Documents/C:/Mes%20documents/AUDIT/HRS4R/Liste%20propositions%20d'actions-V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quier/Library/Containers/com.microsoft.Excel/Data/Documents/Users/alquier/Library/Containers/com.microsoft.Excel/Data/Documents/C:/Mes%20documents/AUDIT/HRS4R/Liste%20propositions%20d'actions-V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crits_détails "/>
      <sheetName val="GT1"/>
      <sheetName val="GT2"/>
      <sheetName val="GT3"/>
      <sheetName val="GT4"/>
      <sheetName val="Avancement GT"/>
      <sheetName val="Liste items"/>
      <sheetName val="Liste actions"/>
      <sheetName val="Webconf AMUE"/>
      <sheetName val="Typologie actions"/>
      <sheetName val="Responsables actions"/>
      <sheetName val="Délais"/>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0">
          <cell r="F40">
            <v>0</v>
          </cell>
        </row>
      </sheetData>
      <sheetData sheetId="8" refreshError="1"/>
      <sheetData sheetId="9">
        <row r="2">
          <cell r="A2" t="str">
            <v>C - Communication</v>
          </cell>
        </row>
        <row r="3">
          <cell r="A3" t="str">
            <v>F - Formalisation</v>
          </cell>
        </row>
        <row r="4">
          <cell r="A4" t="str">
            <v>D - Développement</v>
          </cell>
        </row>
      </sheetData>
      <sheetData sheetId="10" refreshError="1"/>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lais"/>
      <sheetName val="Feuil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Délais"/>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9"/>
  <sheetViews>
    <sheetView tabSelected="1" view="pageBreakPreview" topLeftCell="B1" zoomScale="50" zoomScaleNormal="70" zoomScaleSheetLayoutView="50" workbookViewId="0">
      <pane ySplit="1" topLeftCell="A2" activePane="bottomLeft" state="frozen"/>
      <selection pane="bottomLeft" activeCell="D145" sqref="D145"/>
    </sheetView>
  </sheetViews>
  <sheetFormatPr baseColWidth="10" defaultRowHeight="14.25" x14ac:dyDescent="0.45"/>
  <cols>
    <col min="1" max="1" width="102.73046875" style="34" hidden="1" customWidth="1"/>
    <col min="2" max="2" width="90.86328125" style="34" customWidth="1"/>
    <col min="3" max="3" width="93.265625" style="34" customWidth="1"/>
    <col min="4" max="4" width="97.265625" style="35" customWidth="1"/>
    <col min="5" max="5" width="15.1328125" style="36" hidden="1" customWidth="1"/>
    <col min="6" max="6" width="23.86328125" style="36" customWidth="1"/>
    <col min="7" max="8" width="18.3984375" customWidth="1"/>
    <col min="9" max="9" width="20.73046875" hidden="1" customWidth="1"/>
    <col min="10" max="10" width="28" customWidth="1"/>
    <col min="11" max="11" width="22.86328125" customWidth="1"/>
    <col min="12" max="12" width="47.3984375" style="37" customWidth="1"/>
    <col min="13" max="13" width="6.86328125" hidden="1" customWidth="1"/>
    <col min="14" max="14" width="8.265625" style="11" hidden="1" customWidth="1"/>
    <col min="15" max="15" width="7.3984375" style="11" hidden="1" customWidth="1"/>
  </cols>
  <sheetData>
    <row r="1" spans="1:15" ht="79.5" customHeight="1" x14ac:dyDescent="0.45">
      <c r="A1" s="1" t="s">
        <v>0</v>
      </c>
      <c r="B1" s="63" t="s">
        <v>173</v>
      </c>
      <c r="C1" s="63" t="s">
        <v>1</v>
      </c>
      <c r="D1" s="64" t="s">
        <v>2</v>
      </c>
      <c r="E1" s="2" t="s">
        <v>3</v>
      </c>
      <c r="F1" s="62" t="s">
        <v>4</v>
      </c>
      <c r="G1" s="62" t="s">
        <v>5</v>
      </c>
      <c r="H1" s="62" t="s">
        <v>6</v>
      </c>
      <c r="I1" s="62" t="s">
        <v>7</v>
      </c>
      <c r="J1" s="62" t="s">
        <v>8</v>
      </c>
      <c r="K1" s="62" t="s">
        <v>9</v>
      </c>
      <c r="L1" s="62" t="s">
        <v>10</v>
      </c>
      <c r="M1" s="3" t="s">
        <v>11</v>
      </c>
      <c r="N1" s="3" t="s">
        <v>12</v>
      </c>
      <c r="O1" s="3" t="s">
        <v>13</v>
      </c>
    </row>
    <row r="2" spans="1:15" ht="39" customHeight="1" x14ac:dyDescent="0.7">
      <c r="A2" s="137" t="s">
        <v>174</v>
      </c>
      <c r="B2" s="138"/>
      <c r="C2" s="138"/>
      <c r="D2" s="138"/>
      <c r="E2" s="138"/>
      <c r="F2" s="138"/>
      <c r="G2" s="138"/>
      <c r="H2" s="138"/>
      <c r="I2" s="138"/>
      <c r="J2" s="138"/>
      <c r="K2" s="138"/>
      <c r="L2" s="138"/>
      <c r="M2" s="138"/>
      <c r="N2" s="138"/>
      <c r="O2" s="138"/>
    </row>
    <row r="3" spans="1:15" ht="30" customHeight="1" x14ac:dyDescent="0.45">
      <c r="A3" s="44"/>
      <c r="B3" s="154" t="s">
        <v>162</v>
      </c>
      <c r="C3" s="155"/>
      <c r="D3" s="155"/>
      <c r="E3" s="155"/>
      <c r="F3" s="155"/>
      <c r="G3" s="155"/>
      <c r="H3" s="155"/>
      <c r="I3" s="155"/>
      <c r="J3" s="155"/>
      <c r="K3" s="155"/>
      <c r="L3" s="156"/>
      <c r="M3" s="61"/>
      <c r="N3" s="61"/>
      <c r="O3" s="61"/>
    </row>
    <row r="4" spans="1:15" ht="229.35" customHeight="1" x14ac:dyDescent="0.45">
      <c r="A4" s="4" t="s">
        <v>14</v>
      </c>
      <c r="B4" s="144" t="s">
        <v>172</v>
      </c>
      <c r="C4" s="161" t="s">
        <v>414</v>
      </c>
      <c r="D4" s="92" t="s">
        <v>244</v>
      </c>
      <c r="E4" s="7"/>
      <c r="F4" s="8" t="s">
        <v>25</v>
      </c>
      <c r="G4" s="8" t="s">
        <v>34</v>
      </c>
      <c r="H4" s="8"/>
      <c r="I4" s="8"/>
      <c r="J4" s="8" t="s">
        <v>149</v>
      </c>
      <c r="K4" s="8" t="s">
        <v>23</v>
      </c>
      <c r="L4" s="14" t="s">
        <v>243</v>
      </c>
      <c r="M4" s="11" t="str">
        <f>IF(Synthèse!F4="F - Formalisation",1,"")</f>
        <v/>
      </c>
      <c r="N4" s="11" t="str">
        <f>IF(Synthèse!F4="F - Formalisation",1,"")</f>
        <v/>
      </c>
      <c r="O4" s="11" t="str">
        <f>IF(Synthèse!F4="D - Développement",1,"")</f>
        <v/>
      </c>
    </row>
    <row r="5" spans="1:15" ht="194.1" customHeight="1" x14ac:dyDescent="0.45">
      <c r="A5" s="4"/>
      <c r="B5" s="144"/>
      <c r="C5" s="161"/>
      <c r="D5" s="92" t="s">
        <v>164</v>
      </c>
      <c r="E5" s="7"/>
      <c r="F5" s="8" t="s">
        <v>15</v>
      </c>
      <c r="G5" s="8" t="s">
        <v>328</v>
      </c>
      <c r="H5" s="8" t="s">
        <v>17</v>
      </c>
      <c r="I5" s="8"/>
      <c r="J5" s="8" t="s">
        <v>148</v>
      </c>
      <c r="K5" s="8" t="s">
        <v>19</v>
      </c>
      <c r="L5" s="14" t="s">
        <v>260</v>
      </c>
      <c r="M5" s="11"/>
    </row>
    <row r="6" spans="1:15" ht="30" customHeight="1" x14ac:dyDescent="0.45">
      <c r="A6" s="44"/>
      <c r="B6" s="157" t="s">
        <v>163</v>
      </c>
      <c r="C6" s="158"/>
      <c r="D6" s="159"/>
      <c r="E6" s="159"/>
      <c r="F6" s="159"/>
      <c r="G6" s="159"/>
      <c r="H6" s="159"/>
      <c r="I6" s="159"/>
      <c r="J6" s="159"/>
      <c r="K6" s="159"/>
      <c r="L6" s="160"/>
      <c r="M6" s="61"/>
      <c r="N6" s="61"/>
      <c r="O6" s="61"/>
    </row>
    <row r="7" spans="1:15" s="52" customFormat="1" ht="283.35000000000002" customHeight="1" x14ac:dyDescent="0.45">
      <c r="A7" s="54" t="s">
        <v>20</v>
      </c>
      <c r="B7" s="170" t="s">
        <v>245</v>
      </c>
      <c r="C7" s="205" t="s">
        <v>246</v>
      </c>
      <c r="D7" s="170" t="s">
        <v>167</v>
      </c>
      <c r="E7" s="17"/>
      <c r="F7" s="233"/>
      <c r="G7" s="171"/>
      <c r="H7" s="172"/>
      <c r="I7" s="171"/>
      <c r="J7" s="171"/>
      <c r="K7" s="171"/>
      <c r="L7" s="225"/>
      <c r="M7" s="50" t="str">
        <f>IF(Synthèse!F7="C - Communication",1,"")</f>
        <v/>
      </c>
      <c r="N7" s="51" t="str">
        <f>IF(Synthèse!F7="F - Formalisation",1,"")</f>
        <v/>
      </c>
      <c r="O7" s="51" t="str">
        <f>IF(Synthèse!F7="D - Développement",1,"")</f>
        <v/>
      </c>
    </row>
    <row r="8" spans="1:15" s="52" customFormat="1" ht="135.6" customHeight="1" x14ac:dyDescent="0.45">
      <c r="A8" s="54"/>
      <c r="B8" s="170"/>
      <c r="C8" s="205"/>
      <c r="D8" s="170"/>
      <c r="E8" s="17"/>
      <c r="F8" s="233"/>
      <c r="G8" s="171"/>
      <c r="H8" s="172"/>
      <c r="I8" s="171"/>
      <c r="J8" s="171"/>
      <c r="K8" s="171"/>
      <c r="L8" s="225"/>
      <c r="M8" s="50"/>
      <c r="N8" s="51"/>
      <c r="O8" s="51"/>
    </row>
    <row r="9" spans="1:15" ht="30" customHeight="1" x14ac:dyDescent="0.45">
      <c r="A9" s="44"/>
      <c r="B9" s="157" t="s">
        <v>165</v>
      </c>
      <c r="C9" s="158"/>
      <c r="D9" s="159"/>
      <c r="E9" s="159"/>
      <c r="F9" s="159"/>
      <c r="G9" s="159"/>
      <c r="H9" s="159"/>
      <c r="I9" s="159"/>
      <c r="J9" s="159"/>
      <c r="K9" s="159"/>
      <c r="L9" s="160"/>
      <c r="M9" s="61"/>
      <c r="N9" s="61"/>
      <c r="O9" s="61"/>
    </row>
    <row r="10" spans="1:15" ht="139.5" customHeight="1" x14ac:dyDescent="0.45">
      <c r="A10" s="139" t="s">
        <v>24</v>
      </c>
      <c r="B10" s="162" t="s">
        <v>247</v>
      </c>
      <c r="C10" s="165" t="s">
        <v>248</v>
      </c>
      <c r="D10" s="92" t="s">
        <v>249</v>
      </c>
      <c r="E10" s="93"/>
      <c r="F10" s="93" t="s">
        <v>25</v>
      </c>
      <c r="G10" s="94" t="s">
        <v>34</v>
      </c>
      <c r="H10" s="49" t="s">
        <v>27</v>
      </c>
      <c r="I10" s="94"/>
      <c r="J10" s="95" t="s">
        <v>18</v>
      </c>
      <c r="K10" s="94" t="s">
        <v>23</v>
      </c>
      <c r="L10" s="49" t="s">
        <v>169</v>
      </c>
      <c r="M10" s="13">
        <f>IF(Synthèse!F10="C - Communication",1,"")</f>
        <v>1</v>
      </c>
      <c r="N10" s="11" t="str">
        <f>IF(Synthèse!F10="F - Formalisation",1,"")</f>
        <v/>
      </c>
      <c r="O10" s="11" t="str">
        <f>IF(Synthèse!F10="D - Développement",1,"")</f>
        <v/>
      </c>
    </row>
    <row r="11" spans="1:15" s="52" customFormat="1" ht="159.75" customHeight="1" x14ac:dyDescent="0.45">
      <c r="A11" s="140"/>
      <c r="B11" s="163"/>
      <c r="C11" s="166"/>
      <c r="D11" s="96" t="s">
        <v>250</v>
      </c>
      <c r="E11" s="97"/>
      <c r="F11" s="97" t="s">
        <v>21</v>
      </c>
      <c r="G11" s="94" t="s">
        <v>22</v>
      </c>
      <c r="H11" s="49" t="s">
        <v>170</v>
      </c>
      <c r="I11" s="98"/>
      <c r="J11" s="95" t="s">
        <v>18</v>
      </c>
      <c r="K11" s="94" t="s">
        <v>23</v>
      </c>
      <c r="L11" s="72" t="s">
        <v>168</v>
      </c>
      <c r="M11" s="50"/>
      <c r="N11" s="51"/>
      <c r="O11" s="51"/>
    </row>
    <row r="12" spans="1:15" s="52" customFormat="1" ht="182.25" customHeight="1" x14ac:dyDescent="0.45">
      <c r="A12" s="70"/>
      <c r="B12" s="164"/>
      <c r="C12" s="167"/>
      <c r="D12" s="96" t="s">
        <v>166</v>
      </c>
      <c r="E12" s="97"/>
      <c r="F12" s="97" t="s">
        <v>15</v>
      </c>
      <c r="G12" s="72" t="s">
        <v>22</v>
      </c>
      <c r="H12" s="72" t="s">
        <v>142</v>
      </c>
      <c r="I12" s="99"/>
      <c r="J12" s="99" t="s">
        <v>147</v>
      </c>
      <c r="K12" s="99" t="s">
        <v>23</v>
      </c>
      <c r="L12" s="72" t="s">
        <v>348</v>
      </c>
      <c r="M12" s="50"/>
      <c r="N12" s="51"/>
      <c r="O12" s="51"/>
    </row>
    <row r="13" spans="1:15" ht="30" customHeight="1" x14ac:dyDescent="0.45">
      <c r="A13" s="44"/>
      <c r="B13" s="157" t="s">
        <v>178</v>
      </c>
      <c r="C13" s="158"/>
      <c r="D13" s="159"/>
      <c r="E13" s="159"/>
      <c r="F13" s="159"/>
      <c r="G13" s="159"/>
      <c r="H13" s="159"/>
      <c r="I13" s="159"/>
      <c r="J13" s="159"/>
      <c r="K13" s="159"/>
      <c r="L13" s="160"/>
      <c r="M13" s="61"/>
      <c r="N13" s="61"/>
      <c r="O13" s="61"/>
    </row>
    <row r="14" spans="1:15" ht="143.25" customHeight="1" x14ac:dyDescent="0.45">
      <c r="A14" s="73"/>
      <c r="B14" s="168" t="s">
        <v>262</v>
      </c>
      <c r="C14" s="165" t="s">
        <v>261</v>
      </c>
      <c r="D14" s="226" t="s">
        <v>408</v>
      </c>
      <c r="E14" s="97"/>
      <c r="F14" s="228" t="s">
        <v>21</v>
      </c>
      <c r="G14" s="200" t="s">
        <v>34</v>
      </c>
      <c r="H14" s="200" t="s">
        <v>22</v>
      </c>
      <c r="I14" s="231"/>
      <c r="J14" s="231" t="s">
        <v>148</v>
      </c>
      <c r="K14" s="231" t="s">
        <v>31</v>
      </c>
      <c r="L14" s="200" t="s">
        <v>409</v>
      </c>
      <c r="M14" s="61"/>
      <c r="N14" s="61"/>
      <c r="O14" s="61"/>
    </row>
    <row r="15" spans="1:15" ht="222.75" customHeight="1" x14ac:dyDescent="0.45">
      <c r="A15" s="73"/>
      <c r="B15" s="169"/>
      <c r="C15" s="167"/>
      <c r="D15" s="227"/>
      <c r="E15" s="97"/>
      <c r="F15" s="229"/>
      <c r="G15" s="230"/>
      <c r="H15" s="230"/>
      <c r="I15" s="232"/>
      <c r="J15" s="232"/>
      <c r="K15" s="232"/>
      <c r="L15" s="230"/>
      <c r="M15" s="61"/>
      <c r="N15" s="61"/>
      <c r="O15" s="61"/>
    </row>
    <row r="16" spans="1:15" ht="30" customHeight="1" x14ac:dyDescent="0.45">
      <c r="A16" s="44"/>
      <c r="B16" s="157" t="s">
        <v>171</v>
      </c>
      <c r="C16" s="158"/>
      <c r="D16" s="159"/>
      <c r="E16" s="159"/>
      <c r="F16" s="159"/>
      <c r="G16" s="159"/>
      <c r="H16" s="159"/>
      <c r="I16" s="159"/>
      <c r="J16" s="159"/>
      <c r="K16" s="159"/>
      <c r="L16" s="160"/>
      <c r="M16" s="61"/>
      <c r="N16" s="61"/>
      <c r="O16" s="61"/>
    </row>
    <row r="17" spans="1:15" ht="183.75" customHeight="1" x14ac:dyDescent="0.45">
      <c r="A17" s="42" t="s">
        <v>28</v>
      </c>
      <c r="B17" s="151" t="s">
        <v>263</v>
      </c>
      <c r="C17" s="92" t="s">
        <v>329</v>
      </c>
      <c r="D17" s="92" t="s">
        <v>353</v>
      </c>
      <c r="E17" s="93"/>
      <c r="F17" s="93" t="s">
        <v>21</v>
      </c>
      <c r="G17" s="49" t="s">
        <v>32</v>
      </c>
      <c r="H17" s="49" t="s">
        <v>29</v>
      </c>
      <c r="I17" s="94"/>
      <c r="J17" s="49" t="s">
        <v>33</v>
      </c>
      <c r="K17" s="94" t="s">
        <v>19</v>
      </c>
      <c r="L17" s="49" t="s">
        <v>121</v>
      </c>
      <c r="M17" s="13" t="str">
        <f>IF(Synthèse!F14="C - Communication",1,"")</f>
        <v/>
      </c>
      <c r="N17" s="11" t="str">
        <f>IF(Synthèse!F14="F - Formalisation",1,"")</f>
        <v/>
      </c>
      <c r="O17" s="11">
        <f>IF(Synthèse!F14="D - Développement",1,"")</f>
        <v>1</v>
      </c>
    </row>
    <row r="18" spans="1:15" ht="97.5" customHeight="1" x14ac:dyDescent="0.45">
      <c r="A18" s="141"/>
      <c r="B18" s="218"/>
      <c r="C18" s="173" t="s">
        <v>264</v>
      </c>
      <c r="D18" s="92" t="s">
        <v>330</v>
      </c>
      <c r="E18" s="93">
        <v>5</v>
      </c>
      <c r="F18" s="93" t="s">
        <v>15</v>
      </c>
      <c r="G18" s="94" t="s">
        <v>34</v>
      </c>
      <c r="H18" s="94"/>
      <c r="I18" s="94"/>
      <c r="J18" s="95" t="s">
        <v>18</v>
      </c>
      <c r="K18" s="94" t="s">
        <v>19</v>
      </c>
      <c r="L18" s="49" t="s">
        <v>122</v>
      </c>
      <c r="M18" s="13"/>
    </row>
    <row r="19" spans="1:15" ht="92.25" customHeight="1" x14ac:dyDescent="0.45">
      <c r="A19" s="141"/>
      <c r="B19" s="218"/>
      <c r="C19" s="174"/>
      <c r="D19" s="92" t="s">
        <v>160</v>
      </c>
      <c r="E19" s="93">
        <v>5</v>
      </c>
      <c r="F19" s="93" t="s">
        <v>21</v>
      </c>
      <c r="G19" s="94" t="s">
        <v>34</v>
      </c>
      <c r="H19" s="94" t="s">
        <v>35</v>
      </c>
      <c r="I19" s="94"/>
      <c r="J19" s="95" t="s">
        <v>36</v>
      </c>
      <c r="K19" s="94" t="s">
        <v>19</v>
      </c>
      <c r="L19" s="49" t="s">
        <v>331</v>
      </c>
      <c r="M19" s="13"/>
    </row>
    <row r="20" spans="1:15" ht="179.25" customHeight="1" x14ac:dyDescent="0.45">
      <c r="A20" s="141"/>
      <c r="B20" s="218"/>
      <c r="C20" s="92" t="s">
        <v>332</v>
      </c>
      <c r="D20" s="92" t="s">
        <v>266</v>
      </c>
      <c r="E20" s="93">
        <v>5</v>
      </c>
      <c r="F20" s="93" t="s">
        <v>25</v>
      </c>
      <c r="G20" s="94" t="s">
        <v>34</v>
      </c>
      <c r="H20" s="49" t="s">
        <v>37</v>
      </c>
      <c r="I20" s="94"/>
      <c r="J20" s="95" t="s">
        <v>18</v>
      </c>
      <c r="K20" s="94" t="s">
        <v>23</v>
      </c>
      <c r="L20" s="49" t="s">
        <v>267</v>
      </c>
      <c r="M20" s="13"/>
    </row>
    <row r="21" spans="1:15" ht="126.75" customHeight="1" x14ac:dyDescent="0.45">
      <c r="A21" s="141"/>
      <c r="B21" s="218"/>
      <c r="C21" s="284" t="s">
        <v>265</v>
      </c>
      <c r="D21" s="92" t="s">
        <v>350</v>
      </c>
      <c r="E21" s="93"/>
      <c r="F21" s="93" t="s">
        <v>15</v>
      </c>
      <c r="G21" s="94" t="s">
        <v>34</v>
      </c>
      <c r="H21" s="49" t="s">
        <v>35</v>
      </c>
      <c r="I21" s="94"/>
      <c r="J21" s="49" t="s">
        <v>33</v>
      </c>
      <c r="K21" s="94" t="s">
        <v>23</v>
      </c>
      <c r="L21" s="49" t="s">
        <v>352</v>
      </c>
      <c r="M21" s="13"/>
    </row>
    <row r="22" spans="1:15" ht="123.75" customHeight="1" x14ac:dyDescent="0.45">
      <c r="A22" s="142"/>
      <c r="B22" s="218"/>
      <c r="C22" s="285"/>
      <c r="D22" s="101" t="s">
        <v>349</v>
      </c>
      <c r="E22" s="93">
        <v>5</v>
      </c>
      <c r="F22" s="93" t="s">
        <v>15</v>
      </c>
      <c r="G22" s="94" t="s">
        <v>34</v>
      </c>
      <c r="H22" s="49" t="s">
        <v>35</v>
      </c>
      <c r="I22" s="94"/>
      <c r="J22" s="49" t="s">
        <v>33</v>
      </c>
      <c r="K22" s="94" t="s">
        <v>23</v>
      </c>
      <c r="L22" s="49" t="s">
        <v>351</v>
      </c>
      <c r="M22" s="13"/>
    </row>
    <row r="23" spans="1:15" ht="30" customHeight="1" x14ac:dyDescent="0.45">
      <c r="A23" s="44"/>
      <c r="B23" s="157" t="s">
        <v>181</v>
      </c>
      <c r="C23" s="158"/>
      <c r="D23" s="159"/>
      <c r="E23" s="159"/>
      <c r="F23" s="159"/>
      <c r="G23" s="159"/>
      <c r="H23" s="159"/>
      <c r="I23" s="159"/>
      <c r="J23" s="159"/>
      <c r="K23" s="159"/>
      <c r="L23" s="160"/>
      <c r="M23" s="61"/>
      <c r="N23" s="61"/>
      <c r="O23" s="61"/>
    </row>
    <row r="24" spans="1:15" ht="253.5" customHeight="1" x14ac:dyDescent="0.45">
      <c r="A24" s="43"/>
      <c r="B24" s="223" t="s">
        <v>212</v>
      </c>
      <c r="C24" s="224" t="s">
        <v>357</v>
      </c>
      <c r="D24" s="65" t="s">
        <v>268</v>
      </c>
      <c r="E24" s="76"/>
      <c r="F24" s="7" t="s">
        <v>21</v>
      </c>
      <c r="G24" s="8" t="s">
        <v>34</v>
      </c>
      <c r="H24" s="8" t="s">
        <v>35</v>
      </c>
      <c r="I24" s="32"/>
      <c r="J24" s="14" t="s">
        <v>150</v>
      </c>
      <c r="K24" s="8" t="s">
        <v>23</v>
      </c>
      <c r="L24" s="49" t="s">
        <v>333</v>
      </c>
      <c r="M24" s="13"/>
    </row>
    <row r="25" spans="1:15" ht="261" customHeight="1" x14ac:dyDescent="0.45">
      <c r="A25" s="43"/>
      <c r="B25" s="223"/>
      <c r="C25" s="224"/>
      <c r="D25" s="92" t="s">
        <v>356</v>
      </c>
      <c r="E25" s="7"/>
      <c r="F25" s="7" t="s">
        <v>21</v>
      </c>
      <c r="G25" s="8" t="s">
        <v>34</v>
      </c>
      <c r="H25" s="14" t="s">
        <v>354</v>
      </c>
      <c r="I25" s="8"/>
      <c r="J25" s="14" t="s">
        <v>151</v>
      </c>
      <c r="K25" s="8" t="s">
        <v>23</v>
      </c>
      <c r="L25" s="49" t="s">
        <v>355</v>
      </c>
      <c r="M25" s="13"/>
    </row>
    <row r="26" spans="1:15" ht="30" customHeight="1" x14ac:dyDescent="0.45">
      <c r="A26" s="44"/>
      <c r="B26" s="219" t="s">
        <v>211</v>
      </c>
      <c r="C26" s="220"/>
      <c r="D26" s="221"/>
      <c r="E26" s="221"/>
      <c r="F26" s="221"/>
      <c r="G26" s="221"/>
      <c r="H26" s="221"/>
      <c r="I26" s="221"/>
      <c r="J26" s="221"/>
      <c r="K26" s="221"/>
      <c r="L26" s="222"/>
      <c r="M26" s="61"/>
      <c r="N26" s="61"/>
      <c r="O26" s="61"/>
    </row>
    <row r="27" spans="1:15" ht="249.75" customHeight="1" x14ac:dyDescent="0.45">
      <c r="A27" s="43"/>
      <c r="B27" s="281" t="s">
        <v>272</v>
      </c>
      <c r="C27" s="102" t="s">
        <v>269</v>
      </c>
      <c r="D27" s="92" t="s">
        <v>270</v>
      </c>
      <c r="E27" s="7">
        <v>7</v>
      </c>
      <c r="F27" s="7" t="s">
        <v>21</v>
      </c>
      <c r="G27" s="8" t="s">
        <v>40</v>
      </c>
      <c r="H27" s="14" t="s">
        <v>29</v>
      </c>
      <c r="I27" s="8" t="s">
        <v>41</v>
      </c>
      <c r="J27" s="14" t="s">
        <v>39</v>
      </c>
      <c r="K27" s="8" t="s">
        <v>23</v>
      </c>
      <c r="L27" s="49" t="s">
        <v>358</v>
      </c>
      <c r="M27" s="13"/>
    </row>
    <row r="28" spans="1:15" ht="256.5" customHeight="1" x14ac:dyDescent="0.45">
      <c r="A28" s="4" t="s">
        <v>38</v>
      </c>
      <c r="B28" s="282"/>
      <c r="C28" s="102" t="s">
        <v>273</v>
      </c>
      <c r="D28" s="92" t="s">
        <v>271</v>
      </c>
      <c r="E28" s="7">
        <v>7</v>
      </c>
      <c r="F28" s="8" t="s">
        <v>21</v>
      </c>
      <c r="G28" s="8" t="s">
        <v>35</v>
      </c>
      <c r="H28" s="14" t="s">
        <v>42</v>
      </c>
      <c r="I28" s="8"/>
      <c r="J28" s="9" t="s">
        <v>30</v>
      </c>
      <c r="K28" s="8" t="s">
        <v>19</v>
      </c>
      <c r="L28" s="49" t="s">
        <v>347</v>
      </c>
      <c r="M28" s="13" t="str">
        <f>IF(Synthèse!F25="C - Communication",1,"")</f>
        <v/>
      </c>
      <c r="N28" s="11" t="str">
        <f>IF(Synthèse!F25="F - Formalisation",1,"")</f>
        <v/>
      </c>
      <c r="O28" s="11">
        <f>IF(Synthèse!F25="D - Développement",1,"")</f>
        <v>1</v>
      </c>
    </row>
    <row r="29" spans="1:15" ht="256.5" customHeight="1" x14ac:dyDescent="0.45">
      <c r="A29" s="48"/>
      <c r="B29" s="283"/>
      <c r="C29" s="102" t="s">
        <v>342</v>
      </c>
      <c r="D29" s="92" t="s">
        <v>341</v>
      </c>
      <c r="E29" s="7"/>
      <c r="F29" s="8" t="s">
        <v>21</v>
      </c>
      <c r="G29" s="8" t="s">
        <v>35</v>
      </c>
      <c r="H29" s="14" t="s">
        <v>34</v>
      </c>
      <c r="I29" s="8"/>
      <c r="J29" s="49" t="s">
        <v>150</v>
      </c>
      <c r="K29" s="49" t="s">
        <v>23</v>
      </c>
      <c r="L29" s="49" t="s">
        <v>393</v>
      </c>
      <c r="M29" s="13"/>
    </row>
    <row r="30" spans="1:15" ht="30" customHeight="1" x14ac:dyDescent="0.45">
      <c r="A30" s="143"/>
      <c r="B30" s="157" t="s">
        <v>180</v>
      </c>
      <c r="C30" s="158"/>
      <c r="D30" s="159"/>
      <c r="E30" s="159"/>
      <c r="F30" s="159"/>
      <c r="G30" s="159"/>
      <c r="H30" s="159"/>
      <c r="I30" s="159"/>
      <c r="J30" s="159"/>
      <c r="K30" s="159"/>
      <c r="L30" s="160"/>
      <c r="M30" s="61"/>
      <c r="N30" s="61"/>
      <c r="O30" s="61"/>
    </row>
    <row r="31" spans="1:15" ht="174" customHeight="1" x14ac:dyDescent="0.45">
      <c r="A31" s="141"/>
      <c r="B31" s="144" t="s">
        <v>274</v>
      </c>
      <c r="C31" s="165" t="s">
        <v>275</v>
      </c>
      <c r="D31" s="92" t="s">
        <v>344</v>
      </c>
      <c r="E31" s="93" t="s">
        <v>44</v>
      </c>
      <c r="F31" s="93" t="s">
        <v>21</v>
      </c>
      <c r="G31" s="94" t="s">
        <v>45</v>
      </c>
      <c r="H31" s="94" t="s">
        <v>34</v>
      </c>
      <c r="I31" s="94"/>
      <c r="J31" s="49" t="s">
        <v>39</v>
      </c>
      <c r="K31" s="94" t="s">
        <v>19</v>
      </c>
      <c r="L31" s="49" t="s">
        <v>345</v>
      </c>
      <c r="M31" s="15"/>
      <c r="N31" s="16"/>
      <c r="O31" s="16"/>
    </row>
    <row r="32" spans="1:15" ht="409.5" customHeight="1" x14ac:dyDescent="0.45">
      <c r="A32" s="142"/>
      <c r="B32" s="144"/>
      <c r="C32" s="174"/>
      <c r="D32" s="92" t="s">
        <v>343</v>
      </c>
      <c r="E32" s="93"/>
      <c r="F32" s="93" t="s">
        <v>21</v>
      </c>
      <c r="G32" s="94" t="s">
        <v>34</v>
      </c>
      <c r="H32" s="49" t="s">
        <v>46</v>
      </c>
      <c r="I32" s="94"/>
      <c r="J32" s="49" t="s">
        <v>39</v>
      </c>
      <c r="K32" s="94" t="s">
        <v>23</v>
      </c>
      <c r="L32" s="49" t="s">
        <v>123</v>
      </c>
      <c r="M32" s="15"/>
      <c r="N32" s="16"/>
      <c r="O32" s="16"/>
    </row>
    <row r="33" spans="1:15" ht="335.25" customHeight="1" x14ac:dyDescent="0.45">
      <c r="A33" s="139" t="s">
        <v>43</v>
      </c>
      <c r="B33" s="144"/>
      <c r="C33" s="102" t="s">
        <v>276</v>
      </c>
      <c r="D33" s="92" t="s">
        <v>346</v>
      </c>
      <c r="E33" s="93"/>
      <c r="F33" s="93" t="s">
        <v>15</v>
      </c>
      <c r="G33" s="94" t="s">
        <v>34</v>
      </c>
      <c r="H33" s="94" t="s">
        <v>35</v>
      </c>
      <c r="I33" s="94"/>
      <c r="J33" s="95" t="s">
        <v>18</v>
      </c>
      <c r="K33" s="94" t="s">
        <v>23</v>
      </c>
      <c r="L33" s="49" t="s">
        <v>277</v>
      </c>
      <c r="M33" s="13" t="str">
        <f>IF(Synthèse!F31="C - Communication",1,"")</f>
        <v/>
      </c>
      <c r="N33" s="11" t="str">
        <f>IF(Synthèse!F31="F - Formalisation",1,"")</f>
        <v/>
      </c>
      <c r="O33" s="11">
        <f>IF(Synthèse!F31="D - Développement",1,"")</f>
        <v>1</v>
      </c>
    </row>
    <row r="34" spans="1:15" ht="30" customHeight="1" x14ac:dyDescent="0.45">
      <c r="A34" s="143"/>
      <c r="B34" s="157" t="s">
        <v>179</v>
      </c>
      <c r="C34" s="158"/>
      <c r="D34" s="159"/>
      <c r="E34" s="159"/>
      <c r="F34" s="159"/>
      <c r="G34" s="159"/>
      <c r="H34" s="159"/>
      <c r="I34" s="159"/>
      <c r="J34" s="159"/>
      <c r="K34" s="159"/>
      <c r="L34" s="160"/>
      <c r="M34" s="61"/>
      <c r="N34" s="61"/>
      <c r="O34" s="61"/>
    </row>
    <row r="35" spans="1:15" ht="297.75" customHeight="1" x14ac:dyDescent="0.45">
      <c r="A35" s="141"/>
      <c r="B35" s="218" t="s">
        <v>213</v>
      </c>
      <c r="C35" s="102" t="s">
        <v>278</v>
      </c>
      <c r="D35" s="105" t="s">
        <v>359</v>
      </c>
      <c r="E35" s="17"/>
      <c r="F35" s="7" t="s">
        <v>21</v>
      </c>
      <c r="G35" s="8" t="s">
        <v>45</v>
      </c>
      <c r="H35" s="14" t="s">
        <v>34</v>
      </c>
      <c r="I35" s="8"/>
      <c r="J35" s="9" t="s">
        <v>30</v>
      </c>
      <c r="K35" s="94" t="s">
        <v>19</v>
      </c>
      <c r="L35" s="72" t="s">
        <v>360</v>
      </c>
      <c r="M35" s="13"/>
    </row>
    <row r="36" spans="1:15" ht="128.25" customHeight="1" x14ac:dyDescent="0.45">
      <c r="A36" s="142"/>
      <c r="B36" s="152"/>
      <c r="C36" s="103" t="s">
        <v>279</v>
      </c>
      <c r="D36" s="105" t="s">
        <v>281</v>
      </c>
      <c r="E36" s="17"/>
      <c r="F36" s="7" t="s">
        <v>25</v>
      </c>
      <c r="G36" s="8" t="s">
        <v>45</v>
      </c>
      <c r="H36" s="8"/>
      <c r="I36" s="8"/>
      <c r="J36" s="95" t="s">
        <v>18</v>
      </c>
      <c r="K36" s="8" t="s">
        <v>31</v>
      </c>
      <c r="L36" s="72" t="s">
        <v>124</v>
      </c>
      <c r="M36" s="13"/>
    </row>
    <row r="37" spans="1:15" ht="159" customHeight="1" x14ac:dyDescent="0.45">
      <c r="A37" s="42" t="s">
        <v>47</v>
      </c>
      <c r="B37" s="152"/>
      <c r="C37" s="104" t="s">
        <v>280</v>
      </c>
      <c r="D37" s="65" t="s">
        <v>361</v>
      </c>
      <c r="E37" s="17"/>
      <c r="F37" s="7" t="s">
        <v>21</v>
      </c>
      <c r="G37" s="8" t="s">
        <v>34</v>
      </c>
      <c r="H37" s="14" t="s">
        <v>283</v>
      </c>
      <c r="I37" s="8"/>
      <c r="J37" s="95" t="s">
        <v>18</v>
      </c>
      <c r="K37" s="8" t="s">
        <v>19</v>
      </c>
      <c r="L37" s="72" t="s">
        <v>282</v>
      </c>
      <c r="M37" s="15"/>
      <c r="N37" s="16"/>
      <c r="O37" s="16"/>
    </row>
    <row r="38" spans="1:15" ht="30" customHeight="1" x14ac:dyDescent="0.45">
      <c r="A38" s="43"/>
      <c r="B38" s="210" t="s">
        <v>286</v>
      </c>
      <c r="C38" s="211"/>
      <c r="D38" s="212"/>
      <c r="E38" s="212"/>
      <c r="F38" s="212"/>
      <c r="G38" s="212"/>
      <c r="H38" s="212"/>
      <c r="I38" s="212"/>
      <c r="J38" s="212"/>
      <c r="K38" s="212"/>
      <c r="L38" s="213"/>
      <c r="M38" s="61"/>
      <c r="N38" s="61"/>
      <c r="O38" s="61"/>
    </row>
    <row r="39" spans="1:15" ht="409.5" customHeight="1" x14ac:dyDescent="0.45">
      <c r="A39" s="4" t="s">
        <v>48</v>
      </c>
      <c r="B39" s="144" t="s">
        <v>214</v>
      </c>
      <c r="C39" s="264" t="s">
        <v>285</v>
      </c>
      <c r="D39" s="96" t="s">
        <v>289</v>
      </c>
      <c r="E39" s="56" t="s">
        <v>68</v>
      </c>
      <c r="F39" s="56" t="s">
        <v>21</v>
      </c>
      <c r="G39" s="57" t="s">
        <v>146</v>
      </c>
      <c r="H39" s="57" t="s">
        <v>145</v>
      </c>
      <c r="I39" s="58"/>
      <c r="J39" s="58" t="s">
        <v>148</v>
      </c>
      <c r="K39" s="58" t="s">
        <v>19</v>
      </c>
      <c r="L39" s="72" t="s">
        <v>126</v>
      </c>
      <c r="M39" s="18" t="e">
        <f>IF(Synthèse!#REF!="C - Communication",1,"")</f>
        <v>#REF!</v>
      </c>
      <c r="N39" s="19" t="e">
        <f>IF(Synthèse!#REF!="F - Formalisation",1,"")</f>
        <v>#REF!</v>
      </c>
      <c r="O39" s="19" t="e">
        <f>IF(Synthèse!#REF!="D - Développement",1,"")</f>
        <v>#REF!</v>
      </c>
    </row>
    <row r="40" spans="1:15" ht="409.5" customHeight="1" x14ac:dyDescent="0.45">
      <c r="A40" s="43"/>
      <c r="B40" s="144"/>
      <c r="C40" s="264"/>
      <c r="D40" s="96" t="s">
        <v>288</v>
      </c>
      <c r="E40" s="56" t="s">
        <v>68</v>
      </c>
      <c r="F40" s="56" t="s">
        <v>15</v>
      </c>
      <c r="G40" s="57" t="s">
        <v>69</v>
      </c>
      <c r="H40" s="58" t="s">
        <v>70</v>
      </c>
      <c r="I40" s="58"/>
      <c r="J40" s="58" t="s">
        <v>150</v>
      </c>
      <c r="K40" s="58" t="s">
        <v>19</v>
      </c>
      <c r="L40" s="72" t="s">
        <v>127</v>
      </c>
      <c r="M40" s="61"/>
      <c r="N40" s="61"/>
      <c r="O40" s="61"/>
    </row>
    <row r="41" spans="1:15" ht="409.5" customHeight="1" x14ac:dyDescent="0.45">
      <c r="A41" s="20" t="s">
        <v>49</v>
      </c>
      <c r="B41" s="144"/>
      <c r="C41" s="264"/>
      <c r="D41" s="161" t="s">
        <v>290</v>
      </c>
      <c r="E41" s="7" t="s">
        <v>68</v>
      </c>
      <c r="F41" s="265" t="s">
        <v>21</v>
      </c>
      <c r="G41" s="266" t="s">
        <v>70</v>
      </c>
      <c r="H41" s="266" t="s">
        <v>71</v>
      </c>
      <c r="I41" s="270"/>
      <c r="J41" s="271" t="s">
        <v>18</v>
      </c>
      <c r="K41" s="270" t="s">
        <v>23</v>
      </c>
      <c r="L41" s="254" t="s">
        <v>287</v>
      </c>
      <c r="M41" s="13" t="e">
        <f>IF(Synthèse!#REF!="C - Communication",1,"")</f>
        <v>#REF!</v>
      </c>
      <c r="N41" s="11" t="e">
        <f>IF(Synthèse!#REF!="F - Formalisation",1,"")</f>
        <v>#REF!</v>
      </c>
      <c r="O41" s="11" t="e">
        <f>IF(Synthèse!#REF!="D - Développement",1,"")</f>
        <v>#REF!</v>
      </c>
    </row>
    <row r="42" spans="1:15" ht="14.25" customHeight="1" x14ac:dyDescent="0.45">
      <c r="A42" s="48"/>
      <c r="B42" s="144"/>
      <c r="C42" s="264"/>
      <c r="D42" s="161"/>
      <c r="E42" s="7"/>
      <c r="F42" s="265"/>
      <c r="G42" s="266"/>
      <c r="H42" s="266"/>
      <c r="I42" s="270"/>
      <c r="J42" s="271"/>
      <c r="K42" s="270"/>
      <c r="L42" s="254"/>
      <c r="M42" s="13"/>
    </row>
    <row r="43" spans="1:15" ht="30" customHeight="1" x14ac:dyDescent="0.45">
      <c r="A43" s="43"/>
      <c r="B43" s="157" t="s">
        <v>183</v>
      </c>
      <c r="C43" s="158"/>
      <c r="D43" s="159"/>
      <c r="E43" s="159"/>
      <c r="F43" s="159"/>
      <c r="G43" s="159"/>
      <c r="H43" s="159"/>
      <c r="I43" s="159"/>
      <c r="J43" s="159"/>
      <c r="K43" s="159"/>
      <c r="L43" s="160"/>
      <c r="M43" s="61"/>
      <c r="N43" s="61"/>
      <c r="O43" s="61"/>
    </row>
    <row r="44" spans="1:15" ht="409.5" customHeight="1" x14ac:dyDescent="0.45">
      <c r="A44" s="43"/>
      <c r="B44" s="252" t="s">
        <v>215</v>
      </c>
      <c r="C44" s="147" t="s">
        <v>284</v>
      </c>
      <c r="D44" s="267"/>
      <c r="E44" s="82"/>
      <c r="F44" s="267"/>
      <c r="G44" s="267"/>
      <c r="H44" s="267"/>
      <c r="I44" s="267"/>
      <c r="J44" s="267"/>
      <c r="K44" s="267"/>
      <c r="L44" s="267"/>
      <c r="M44" s="61"/>
      <c r="N44" s="61"/>
      <c r="O44" s="61"/>
    </row>
    <row r="45" spans="1:15" ht="201.75" customHeight="1" x14ac:dyDescent="0.45">
      <c r="A45" s="43"/>
      <c r="B45" s="253"/>
      <c r="C45" s="148"/>
      <c r="D45" s="268"/>
      <c r="E45" s="74"/>
      <c r="F45" s="268"/>
      <c r="G45" s="268"/>
      <c r="H45" s="268"/>
      <c r="I45" s="268"/>
      <c r="J45" s="268"/>
      <c r="K45" s="268"/>
      <c r="L45" s="268"/>
      <c r="M45" s="61"/>
      <c r="N45" s="61"/>
      <c r="O45" s="61"/>
    </row>
    <row r="46" spans="1:15" ht="39" customHeight="1" x14ac:dyDescent="0.7">
      <c r="A46" s="137" t="s">
        <v>175</v>
      </c>
      <c r="B46" s="138"/>
      <c r="C46" s="138"/>
      <c r="D46" s="138"/>
      <c r="E46" s="138"/>
      <c r="F46" s="138"/>
      <c r="G46" s="138"/>
      <c r="H46" s="138"/>
      <c r="I46" s="138"/>
      <c r="J46" s="138"/>
      <c r="K46" s="138"/>
      <c r="L46" s="138"/>
      <c r="M46" s="138"/>
      <c r="N46" s="138"/>
      <c r="O46" s="138"/>
    </row>
    <row r="47" spans="1:15" ht="30" customHeight="1" x14ac:dyDescent="0.45">
      <c r="A47" s="43"/>
      <c r="B47" s="157" t="s">
        <v>182</v>
      </c>
      <c r="C47" s="158"/>
      <c r="D47" s="159"/>
      <c r="E47" s="159"/>
      <c r="F47" s="159"/>
      <c r="G47" s="159"/>
      <c r="H47" s="159"/>
      <c r="I47" s="159"/>
      <c r="J47" s="159"/>
      <c r="K47" s="159"/>
      <c r="L47" s="160"/>
      <c r="M47" s="61"/>
      <c r="N47" s="61"/>
      <c r="O47" s="61"/>
    </row>
    <row r="48" spans="1:15" s="52" customFormat="1" ht="409.5" customHeight="1" x14ac:dyDescent="0.45">
      <c r="A48" s="177" t="s">
        <v>50</v>
      </c>
      <c r="B48" s="170" t="s">
        <v>219</v>
      </c>
      <c r="C48" s="205" t="s">
        <v>291</v>
      </c>
      <c r="D48" s="96" t="s">
        <v>362</v>
      </c>
      <c r="E48" s="97" t="s">
        <v>51</v>
      </c>
      <c r="F48" s="97" t="s">
        <v>15</v>
      </c>
      <c r="G48" s="99" t="s">
        <v>22</v>
      </c>
      <c r="H48" s="72" t="s">
        <v>363</v>
      </c>
      <c r="I48" s="99"/>
      <c r="J48" s="99" t="s">
        <v>147</v>
      </c>
      <c r="K48" s="99" t="s">
        <v>19</v>
      </c>
      <c r="L48" s="72" t="s">
        <v>364</v>
      </c>
      <c r="M48" s="50" t="str">
        <f>IF(Synthèse!F48="C - Communication",1,"")</f>
        <v/>
      </c>
      <c r="N48" s="51">
        <f>IF(Synthèse!F48="F - Formalisation",1,"")</f>
        <v>1</v>
      </c>
      <c r="O48" s="51" t="str">
        <f>IF(Synthèse!F48="D - Développement",1,"")</f>
        <v/>
      </c>
    </row>
    <row r="49" spans="1:15" s="52" customFormat="1" ht="409.5" customHeight="1" x14ac:dyDescent="0.45">
      <c r="A49" s="178"/>
      <c r="B49" s="170"/>
      <c r="C49" s="205"/>
      <c r="D49" s="214" t="s">
        <v>365</v>
      </c>
      <c r="E49" s="97"/>
      <c r="F49" s="215" t="s">
        <v>21</v>
      </c>
      <c r="G49" s="216" t="s">
        <v>22</v>
      </c>
      <c r="H49" s="217" t="s">
        <v>34</v>
      </c>
      <c r="I49" s="216"/>
      <c r="J49" s="216" t="s">
        <v>149</v>
      </c>
      <c r="K49" s="216" t="s">
        <v>23</v>
      </c>
      <c r="L49" s="217" t="s">
        <v>292</v>
      </c>
      <c r="M49" s="50"/>
      <c r="N49" s="51"/>
      <c r="O49" s="51"/>
    </row>
    <row r="50" spans="1:15" s="52" customFormat="1" ht="72.75" customHeight="1" x14ac:dyDescent="0.45">
      <c r="A50" s="60"/>
      <c r="B50" s="170"/>
      <c r="C50" s="205"/>
      <c r="D50" s="214"/>
      <c r="E50" s="97"/>
      <c r="F50" s="215"/>
      <c r="G50" s="216"/>
      <c r="H50" s="217"/>
      <c r="I50" s="216"/>
      <c r="J50" s="216"/>
      <c r="K50" s="216"/>
      <c r="L50" s="217"/>
      <c r="M50" s="50"/>
      <c r="N50" s="51"/>
      <c r="O50" s="51"/>
    </row>
    <row r="51" spans="1:15" ht="30" customHeight="1" x14ac:dyDescent="0.45">
      <c r="A51" s="43"/>
      <c r="B51" s="157" t="s">
        <v>210</v>
      </c>
      <c r="C51" s="158"/>
      <c r="D51" s="159"/>
      <c r="E51" s="159"/>
      <c r="F51" s="159"/>
      <c r="G51" s="159"/>
      <c r="H51" s="159"/>
      <c r="I51" s="159"/>
      <c r="J51" s="159"/>
      <c r="K51" s="159"/>
      <c r="L51" s="160"/>
      <c r="M51" s="61"/>
      <c r="N51" s="61"/>
      <c r="O51" s="61"/>
    </row>
    <row r="52" spans="1:15" s="52" customFormat="1" ht="409.35" customHeight="1" x14ac:dyDescent="0.45">
      <c r="A52" s="179" t="s">
        <v>52</v>
      </c>
      <c r="B52" s="145" t="s">
        <v>216</v>
      </c>
      <c r="C52" s="234" t="s">
        <v>293</v>
      </c>
      <c r="D52" s="226" t="s">
        <v>294</v>
      </c>
      <c r="E52" s="56" t="s">
        <v>53</v>
      </c>
      <c r="F52" s="204" t="s">
        <v>21</v>
      </c>
      <c r="G52" s="198" t="s">
        <v>22</v>
      </c>
      <c r="H52" s="198" t="s">
        <v>45</v>
      </c>
      <c r="I52" s="198"/>
      <c r="J52" s="198" t="s">
        <v>150</v>
      </c>
      <c r="K52" s="198" t="s">
        <v>23</v>
      </c>
      <c r="L52" s="200" t="s">
        <v>143</v>
      </c>
      <c r="M52" s="50" t="str">
        <f>IF(Synthèse!F52="C - Communication",1,"")</f>
        <v/>
      </c>
      <c r="N52" s="51" t="str">
        <f>IF(Synthèse!F52="F - Formalisation",1,"")</f>
        <v/>
      </c>
      <c r="O52" s="51">
        <f>IF(Synthèse!F52="D - Développement",1,"")</f>
        <v>1</v>
      </c>
    </row>
    <row r="53" spans="1:15" ht="299.25" customHeight="1" x14ac:dyDescent="0.45">
      <c r="A53" s="180"/>
      <c r="B53" s="181"/>
      <c r="C53" s="235"/>
      <c r="D53" s="269"/>
      <c r="E53" s="56"/>
      <c r="F53" s="241"/>
      <c r="G53" s="243"/>
      <c r="H53" s="243"/>
      <c r="I53" s="243"/>
      <c r="J53" s="243"/>
      <c r="K53" s="243"/>
      <c r="L53" s="287"/>
      <c r="M53" s="13"/>
    </row>
    <row r="54" spans="1:15" ht="409.5" customHeight="1" x14ac:dyDescent="0.45">
      <c r="A54" s="180"/>
      <c r="B54" s="181"/>
      <c r="C54" s="236"/>
      <c r="D54" s="227"/>
      <c r="E54" s="53"/>
      <c r="F54" s="242"/>
      <c r="G54" s="240"/>
      <c r="H54" s="240"/>
      <c r="I54" s="240"/>
      <c r="J54" s="240"/>
      <c r="K54" s="240"/>
      <c r="L54" s="230"/>
      <c r="M54" s="13"/>
    </row>
    <row r="55" spans="1:15" ht="30" customHeight="1" x14ac:dyDescent="0.45">
      <c r="A55" s="43"/>
      <c r="B55" s="157" t="s">
        <v>209</v>
      </c>
      <c r="C55" s="158"/>
      <c r="D55" s="159"/>
      <c r="E55" s="159"/>
      <c r="F55" s="159"/>
      <c r="G55" s="159"/>
      <c r="H55" s="159"/>
      <c r="I55" s="159"/>
      <c r="J55" s="159"/>
      <c r="K55" s="159"/>
      <c r="L55" s="160"/>
      <c r="M55" s="61"/>
      <c r="N55" s="61"/>
      <c r="O55" s="61"/>
    </row>
    <row r="56" spans="1:15" ht="323.25" customHeight="1" x14ac:dyDescent="0.45">
      <c r="A56" s="175" t="s">
        <v>54</v>
      </c>
      <c r="B56" s="151" t="s">
        <v>217</v>
      </c>
      <c r="C56" s="147" t="s">
        <v>295</v>
      </c>
      <c r="D56" s="96" t="s">
        <v>296</v>
      </c>
      <c r="E56" s="56" t="s">
        <v>53</v>
      </c>
      <c r="F56" s="56" t="s">
        <v>15</v>
      </c>
      <c r="G56" s="58" t="s">
        <v>22</v>
      </c>
      <c r="H56" s="58"/>
      <c r="I56" s="57" t="s">
        <v>55</v>
      </c>
      <c r="J56" s="58" t="s">
        <v>152</v>
      </c>
      <c r="K56" s="58" t="s">
        <v>23</v>
      </c>
      <c r="L56" s="72" t="s">
        <v>366</v>
      </c>
      <c r="M56" s="13" t="str">
        <f>IF(Synthèse!F56="C - Communication",1,"")</f>
        <v/>
      </c>
      <c r="N56" s="11">
        <f>IF(Synthèse!F56="F - Formalisation",1,"")</f>
        <v>1</v>
      </c>
      <c r="O56" s="11" t="str">
        <f>IF(Synthèse!F56="D - Développement",1,"")</f>
        <v/>
      </c>
    </row>
    <row r="57" spans="1:15" ht="230.85" customHeight="1" x14ac:dyDescent="0.45">
      <c r="A57" s="142"/>
      <c r="B57" s="182"/>
      <c r="C57" s="148"/>
      <c r="D57" s="96" t="s">
        <v>297</v>
      </c>
      <c r="E57" s="56"/>
      <c r="F57" s="56" t="s">
        <v>25</v>
      </c>
      <c r="G57" s="58" t="s">
        <v>22</v>
      </c>
      <c r="H57" s="58"/>
      <c r="I57" s="58"/>
      <c r="J57" s="58" t="s">
        <v>152</v>
      </c>
      <c r="K57" s="58" t="s">
        <v>23</v>
      </c>
      <c r="L57" s="100" t="s">
        <v>367</v>
      </c>
      <c r="M57" s="13"/>
    </row>
    <row r="58" spans="1:15" ht="30" customHeight="1" x14ac:dyDescent="0.45">
      <c r="A58" s="43"/>
      <c r="B58" s="157" t="s">
        <v>208</v>
      </c>
      <c r="C58" s="158"/>
      <c r="D58" s="158"/>
      <c r="E58" s="158"/>
      <c r="F58" s="158"/>
      <c r="G58" s="158"/>
      <c r="H58" s="158"/>
      <c r="I58" s="158"/>
      <c r="J58" s="158"/>
      <c r="K58" s="158"/>
      <c r="L58" s="191"/>
      <c r="M58" s="61"/>
      <c r="N58" s="61"/>
      <c r="O58" s="61"/>
    </row>
    <row r="59" spans="1:15" ht="336.75" customHeight="1" x14ac:dyDescent="0.45">
      <c r="A59" s="22" t="s">
        <v>56</v>
      </c>
      <c r="B59" s="144" t="s">
        <v>218</v>
      </c>
      <c r="C59" s="264" t="s">
        <v>298</v>
      </c>
      <c r="D59" s="118" t="s">
        <v>406</v>
      </c>
      <c r="E59" s="56" t="s">
        <v>57</v>
      </c>
      <c r="F59" s="56" t="s">
        <v>21</v>
      </c>
      <c r="G59" s="123" t="s">
        <v>22</v>
      </c>
      <c r="H59" s="57" t="s">
        <v>34</v>
      </c>
      <c r="I59" s="123"/>
      <c r="J59" s="106" t="s">
        <v>299</v>
      </c>
      <c r="K59" s="123"/>
      <c r="L59" s="106" t="s">
        <v>299</v>
      </c>
      <c r="M59" s="8" t="str">
        <f>IF(Synthèse!F59="C - Communication",1,"")</f>
        <v/>
      </c>
      <c r="N59" s="23" t="str">
        <f>IF(Synthèse!F59="F - Formalisation",1,"")</f>
        <v/>
      </c>
      <c r="O59" s="23">
        <f>IF(Synthèse!F59="D - Développement",1,"")</f>
        <v>1</v>
      </c>
    </row>
    <row r="60" spans="1:15" ht="336.75" customHeight="1" x14ac:dyDescent="0.45">
      <c r="A60" s="87"/>
      <c r="B60" s="144"/>
      <c r="C60" s="264"/>
      <c r="D60" s="118" t="s">
        <v>407</v>
      </c>
      <c r="E60" s="56"/>
      <c r="F60" s="56" t="s">
        <v>21</v>
      </c>
      <c r="G60" s="123" t="s">
        <v>22</v>
      </c>
      <c r="H60" s="57" t="s">
        <v>58</v>
      </c>
      <c r="I60" s="123"/>
      <c r="J60" s="106" t="s">
        <v>299</v>
      </c>
      <c r="K60" s="123"/>
      <c r="L60" s="106" t="s">
        <v>299</v>
      </c>
      <c r="M60" s="131"/>
      <c r="N60" s="132"/>
      <c r="O60" s="132"/>
    </row>
    <row r="61" spans="1:15" ht="30" customHeight="1" x14ac:dyDescent="0.45">
      <c r="A61" s="43"/>
      <c r="B61" s="157" t="s">
        <v>207</v>
      </c>
      <c r="C61" s="158"/>
      <c r="D61" s="158"/>
      <c r="E61" s="158"/>
      <c r="F61" s="158"/>
      <c r="G61" s="158"/>
      <c r="H61" s="158"/>
      <c r="I61" s="158"/>
      <c r="J61" s="158"/>
      <c r="K61" s="158"/>
      <c r="L61" s="191"/>
      <c r="M61" s="61"/>
      <c r="N61" s="61"/>
      <c r="O61" s="61"/>
    </row>
    <row r="62" spans="1:15" ht="409.5" customHeight="1" x14ac:dyDescent="0.45">
      <c r="A62" s="22" t="s">
        <v>59</v>
      </c>
      <c r="B62" s="144" t="s">
        <v>222</v>
      </c>
      <c r="C62" s="258" t="s">
        <v>60</v>
      </c>
      <c r="D62" s="259"/>
      <c r="E62" s="110" t="s">
        <v>61</v>
      </c>
      <c r="F62" s="187"/>
      <c r="G62" s="189"/>
      <c r="H62" s="192"/>
      <c r="I62" s="189"/>
      <c r="J62" s="189"/>
      <c r="K62" s="189"/>
      <c r="L62" s="262"/>
      <c r="M62" s="13"/>
    </row>
    <row r="63" spans="1:15" ht="248.25" customHeight="1" x14ac:dyDescent="0.45">
      <c r="A63" s="87"/>
      <c r="B63" s="144"/>
      <c r="C63" s="258"/>
      <c r="D63" s="259"/>
      <c r="E63" s="78"/>
      <c r="F63" s="260"/>
      <c r="G63" s="261"/>
      <c r="H63" s="196"/>
      <c r="I63" s="261"/>
      <c r="J63" s="261"/>
      <c r="K63" s="261"/>
      <c r="L63" s="263"/>
      <c r="M63" s="13"/>
    </row>
    <row r="64" spans="1:15" ht="30" customHeight="1" x14ac:dyDescent="0.45">
      <c r="A64" s="43"/>
      <c r="B64" s="278" t="s">
        <v>206</v>
      </c>
      <c r="C64" s="279"/>
      <c r="D64" s="279"/>
      <c r="E64" s="279"/>
      <c r="F64" s="279"/>
      <c r="G64" s="279"/>
      <c r="H64" s="279"/>
      <c r="I64" s="279"/>
      <c r="J64" s="279"/>
      <c r="K64" s="279"/>
      <c r="L64" s="280"/>
      <c r="M64" s="61"/>
      <c r="N64" s="61"/>
      <c r="O64" s="61"/>
    </row>
    <row r="65" spans="1:15" ht="409.5" customHeight="1" x14ac:dyDescent="0.45">
      <c r="A65" s="22" t="s">
        <v>161</v>
      </c>
      <c r="B65" s="65" t="s">
        <v>220</v>
      </c>
      <c r="C65" s="133" t="s">
        <v>62</v>
      </c>
      <c r="D65" s="130" t="s">
        <v>405</v>
      </c>
      <c r="E65" s="7" t="s">
        <v>61</v>
      </c>
      <c r="F65" s="7" t="s">
        <v>21</v>
      </c>
      <c r="G65" s="14" t="s">
        <v>22</v>
      </c>
      <c r="H65" s="8"/>
      <c r="I65" s="8"/>
      <c r="J65" s="9" t="s">
        <v>36</v>
      </c>
      <c r="K65" s="8" t="s">
        <v>23</v>
      </c>
      <c r="L65" s="38"/>
      <c r="M65" s="13"/>
    </row>
    <row r="66" spans="1:15" ht="30" customHeight="1" x14ac:dyDescent="0.45">
      <c r="A66" s="43"/>
      <c r="B66" s="255" t="s">
        <v>205</v>
      </c>
      <c r="C66" s="256"/>
      <c r="D66" s="256"/>
      <c r="E66" s="256"/>
      <c r="F66" s="256"/>
      <c r="G66" s="256"/>
      <c r="H66" s="256"/>
      <c r="I66" s="256"/>
      <c r="J66" s="256"/>
      <c r="K66" s="256"/>
      <c r="L66" s="257"/>
      <c r="M66" s="61"/>
      <c r="N66" s="61"/>
      <c r="O66" s="61"/>
    </row>
    <row r="67" spans="1:15" ht="409.5" customHeight="1" x14ac:dyDescent="0.45">
      <c r="A67" s="43"/>
      <c r="B67" s="147" t="s">
        <v>221</v>
      </c>
      <c r="C67" s="272" t="s">
        <v>300</v>
      </c>
      <c r="D67" s="274"/>
      <c r="E67" s="81"/>
      <c r="F67" s="276"/>
      <c r="G67" s="276"/>
      <c r="H67" s="276"/>
      <c r="I67" s="276"/>
      <c r="J67" s="276"/>
      <c r="K67" s="276"/>
      <c r="L67" s="276"/>
      <c r="M67" s="61"/>
      <c r="N67" s="61"/>
      <c r="O67" s="61"/>
    </row>
    <row r="68" spans="1:15" ht="409.5" customHeight="1" x14ac:dyDescent="0.45">
      <c r="A68" s="43"/>
      <c r="B68" s="237"/>
      <c r="C68" s="273"/>
      <c r="D68" s="275"/>
      <c r="E68" s="81"/>
      <c r="F68" s="277"/>
      <c r="G68" s="277"/>
      <c r="H68" s="277"/>
      <c r="I68" s="277"/>
      <c r="J68" s="277"/>
      <c r="K68" s="277"/>
      <c r="L68" s="277"/>
      <c r="M68" s="61"/>
      <c r="N68" s="61"/>
      <c r="O68" s="61"/>
    </row>
    <row r="69" spans="1:15" ht="225.75" customHeight="1" x14ac:dyDescent="0.45">
      <c r="A69" s="43"/>
      <c r="B69" s="237"/>
      <c r="C69" s="273"/>
      <c r="D69" s="275"/>
      <c r="E69" s="81"/>
      <c r="F69" s="277"/>
      <c r="G69" s="277"/>
      <c r="H69" s="277"/>
      <c r="I69" s="277"/>
      <c r="J69" s="277"/>
      <c r="K69" s="277"/>
      <c r="L69" s="277"/>
      <c r="M69" s="61"/>
      <c r="N69" s="61"/>
      <c r="O69" s="61"/>
    </row>
    <row r="70" spans="1:15" ht="30" customHeight="1" x14ac:dyDescent="0.45">
      <c r="A70" s="43"/>
      <c r="B70" s="157" t="s">
        <v>204</v>
      </c>
      <c r="C70" s="158"/>
      <c r="D70" s="158"/>
      <c r="E70" s="158"/>
      <c r="F70" s="158"/>
      <c r="G70" s="158"/>
      <c r="H70" s="158"/>
      <c r="I70" s="158"/>
      <c r="J70" s="158"/>
      <c r="K70" s="158"/>
      <c r="L70" s="191"/>
      <c r="M70" s="61"/>
      <c r="N70" s="61"/>
      <c r="O70" s="61"/>
    </row>
    <row r="71" spans="1:15" ht="209.1" customHeight="1" x14ac:dyDescent="0.45">
      <c r="A71" s="22" t="s">
        <v>63</v>
      </c>
      <c r="B71" s="170" t="s">
        <v>223</v>
      </c>
      <c r="C71" s="147" t="s">
        <v>301</v>
      </c>
      <c r="D71" s="202" t="s">
        <v>410</v>
      </c>
      <c r="E71" s="56" t="s">
        <v>64</v>
      </c>
      <c r="F71" s="204" t="s">
        <v>15</v>
      </c>
      <c r="G71" s="198" t="s">
        <v>22</v>
      </c>
      <c r="H71" s="244" t="s">
        <v>144</v>
      </c>
      <c r="I71" s="198"/>
      <c r="J71" s="198" t="s">
        <v>152</v>
      </c>
      <c r="K71" s="198" t="s">
        <v>23</v>
      </c>
      <c r="L71" s="200" t="s">
        <v>125</v>
      </c>
      <c r="M71" s="13"/>
    </row>
    <row r="72" spans="1:15" ht="185.25" customHeight="1" x14ac:dyDescent="0.45">
      <c r="A72" s="87"/>
      <c r="B72" s="170"/>
      <c r="C72" s="148"/>
      <c r="D72" s="239"/>
      <c r="E72" s="56"/>
      <c r="F72" s="242"/>
      <c r="G72" s="240"/>
      <c r="H72" s="245"/>
      <c r="I72" s="240"/>
      <c r="J72" s="240"/>
      <c r="K72" s="240"/>
      <c r="L72" s="230"/>
      <c r="M72" s="13"/>
    </row>
    <row r="73" spans="1:15" ht="30" customHeight="1" x14ac:dyDescent="0.45">
      <c r="A73" s="43"/>
      <c r="B73" s="157" t="s">
        <v>203</v>
      </c>
      <c r="C73" s="158"/>
      <c r="D73" s="158"/>
      <c r="E73" s="158"/>
      <c r="F73" s="158"/>
      <c r="G73" s="158"/>
      <c r="H73" s="158"/>
      <c r="I73" s="158"/>
      <c r="J73" s="158"/>
      <c r="K73" s="158"/>
      <c r="L73" s="191"/>
      <c r="M73" s="61"/>
      <c r="N73" s="61"/>
      <c r="O73" s="61"/>
    </row>
    <row r="74" spans="1:15" ht="336" customHeight="1" x14ac:dyDescent="0.45">
      <c r="A74" s="22" t="s">
        <v>65</v>
      </c>
      <c r="B74" s="65" t="s">
        <v>224</v>
      </c>
      <c r="C74" s="75" t="s">
        <v>302</v>
      </c>
      <c r="D74" s="4"/>
      <c r="E74" s="7" t="s">
        <v>66</v>
      </c>
      <c r="F74" s="7"/>
      <c r="G74" s="14"/>
      <c r="H74" s="8"/>
      <c r="I74" s="8"/>
      <c r="J74" s="9"/>
      <c r="K74" s="8"/>
      <c r="L74" s="10"/>
      <c r="M74" s="13" t="str">
        <f>IF(Synthèse!F74="C - Communication",1,"")</f>
        <v/>
      </c>
      <c r="N74" s="11" t="str">
        <f>IF(Synthèse!F74="F - Formalisation",1,"")</f>
        <v/>
      </c>
      <c r="O74" s="11" t="str">
        <f>IF(Synthèse!F74="D - Développement",1,"")</f>
        <v/>
      </c>
    </row>
    <row r="75" spans="1:15" ht="30" customHeight="1" x14ac:dyDescent="0.45">
      <c r="A75" s="43"/>
      <c r="B75" s="157" t="s">
        <v>202</v>
      </c>
      <c r="C75" s="158"/>
      <c r="D75" s="158"/>
      <c r="E75" s="158"/>
      <c r="F75" s="158"/>
      <c r="G75" s="158"/>
      <c r="H75" s="158"/>
      <c r="I75" s="158"/>
      <c r="J75" s="158"/>
      <c r="K75" s="158"/>
      <c r="L75" s="191"/>
      <c r="M75" s="61"/>
      <c r="N75" s="61"/>
      <c r="O75" s="61"/>
    </row>
    <row r="76" spans="1:15" ht="340.5" customHeight="1" x14ac:dyDescent="0.45">
      <c r="A76" s="24" t="s">
        <v>67</v>
      </c>
      <c r="B76" s="170" t="s">
        <v>413</v>
      </c>
      <c r="C76" s="147" t="s">
        <v>334</v>
      </c>
      <c r="D76" s="202" t="s">
        <v>335</v>
      </c>
      <c r="E76" s="88"/>
      <c r="F76" s="204" t="s">
        <v>21</v>
      </c>
      <c r="G76" s="198" t="s">
        <v>22</v>
      </c>
      <c r="H76" s="244" t="s">
        <v>58</v>
      </c>
      <c r="I76" s="89"/>
      <c r="J76" s="198" t="s">
        <v>153</v>
      </c>
      <c r="K76" s="198" t="s">
        <v>23</v>
      </c>
      <c r="L76" s="244" t="s">
        <v>411</v>
      </c>
      <c r="M76" s="13" t="str">
        <f>IF('[1]Liste actions'!F40="C - Communication",1,"")</f>
        <v/>
      </c>
      <c r="N76" s="11" t="str">
        <f>IF('[1]Liste actions'!F40="F - Formalisation",1,"")</f>
        <v/>
      </c>
      <c r="O76" s="11" t="str">
        <f>IF('[1]Liste actions'!F40="D - Développement",1,"")</f>
        <v/>
      </c>
    </row>
    <row r="77" spans="1:15" ht="346.5" customHeight="1" x14ac:dyDescent="0.45">
      <c r="A77" s="47"/>
      <c r="B77" s="170"/>
      <c r="C77" s="148"/>
      <c r="D77" s="239"/>
      <c r="E77" s="88"/>
      <c r="F77" s="242"/>
      <c r="G77" s="240"/>
      <c r="H77" s="245"/>
      <c r="I77" s="89"/>
      <c r="J77" s="240"/>
      <c r="K77" s="240"/>
      <c r="L77" s="245"/>
      <c r="M77" s="13"/>
    </row>
    <row r="78" spans="1:15" ht="39" customHeight="1" x14ac:dyDescent="0.7">
      <c r="A78" s="83" t="s">
        <v>176</v>
      </c>
      <c r="B78" s="249" t="s">
        <v>176</v>
      </c>
      <c r="C78" s="250"/>
      <c r="D78" s="250"/>
      <c r="E78" s="250"/>
      <c r="F78" s="250"/>
      <c r="G78" s="250"/>
      <c r="H78" s="250"/>
      <c r="I78" s="250"/>
      <c r="J78" s="250"/>
      <c r="K78" s="250"/>
      <c r="L78" s="251"/>
      <c r="M78" s="84"/>
      <c r="N78" s="84"/>
      <c r="O78" s="84"/>
    </row>
    <row r="79" spans="1:15" ht="30" customHeight="1" x14ac:dyDescent="0.45">
      <c r="A79" s="43"/>
      <c r="B79" s="157" t="s">
        <v>201</v>
      </c>
      <c r="C79" s="158"/>
      <c r="D79" s="158"/>
      <c r="E79" s="158"/>
      <c r="F79" s="158"/>
      <c r="G79" s="158"/>
      <c r="H79" s="158"/>
      <c r="I79" s="158"/>
      <c r="J79" s="158"/>
      <c r="K79" s="158"/>
      <c r="L79" s="191"/>
      <c r="M79" s="61"/>
      <c r="N79" s="61"/>
      <c r="O79" s="61"/>
    </row>
    <row r="80" spans="1:15" ht="288" customHeight="1" x14ac:dyDescent="0.45">
      <c r="A80" s="25" t="s">
        <v>72</v>
      </c>
      <c r="B80" s="147" t="s">
        <v>225</v>
      </c>
      <c r="C80" s="147" t="s">
        <v>368</v>
      </c>
      <c r="D80" s="147" t="s">
        <v>369</v>
      </c>
      <c r="E80" s="55" t="s">
        <v>73</v>
      </c>
      <c r="F80" s="204" t="s">
        <v>21</v>
      </c>
      <c r="G80" s="198" t="s">
        <v>34</v>
      </c>
      <c r="H80" s="198" t="s">
        <v>370</v>
      </c>
      <c r="I80" s="198"/>
      <c r="J80" s="198" t="s">
        <v>154</v>
      </c>
      <c r="K80" s="198" t="s">
        <v>19</v>
      </c>
      <c r="L80" s="244" t="s">
        <v>371</v>
      </c>
      <c r="M80" s="13" t="str">
        <f>IF(Synthèse!F80="C - Communication",1,"")</f>
        <v/>
      </c>
      <c r="N80" s="11" t="str">
        <f>IF(Synthèse!F80="F - Formalisation",1,"")</f>
        <v/>
      </c>
      <c r="O80" s="11">
        <f>IF(Synthèse!F80="D - Développement",1,"")</f>
        <v>1</v>
      </c>
    </row>
    <row r="81" spans="1:15" ht="266.10000000000002" customHeight="1" x14ac:dyDescent="0.45">
      <c r="A81" s="46"/>
      <c r="B81" s="148"/>
      <c r="C81" s="148"/>
      <c r="D81" s="148"/>
      <c r="E81" s="55"/>
      <c r="F81" s="242"/>
      <c r="G81" s="240"/>
      <c r="H81" s="240"/>
      <c r="I81" s="240"/>
      <c r="J81" s="240"/>
      <c r="K81" s="240"/>
      <c r="L81" s="245"/>
      <c r="M81" s="13"/>
    </row>
    <row r="82" spans="1:15" ht="30" customHeight="1" x14ac:dyDescent="0.45">
      <c r="A82" s="43"/>
      <c r="B82" s="157" t="s">
        <v>200</v>
      </c>
      <c r="C82" s="158"/>
      <c r="D82" s="158"/>
      <c r="E82" s="158"/>
      <c r="F82" s="158"/>
      <c r="G82" s="158"/>
      <c r="H82" s="158"/>
      <c r="I82" s="158"/>
      <c r="J82" s="158"/>
      <c r="K82" s="158"/>
      <c r="L82" s="191"/>
      <c r="M82" s="61"/>
      <c r="N82" s="61"/>
      <c r="O82" s="61"/>
    </row>
    <row r="83" spans="1:15" ht="231" customHeight="1" x14ac:dyDescent="0.45">
      <c r="A83" s="4" t="s">
        <v>74</v>
      </c>
      <c r="B83" s="144" t="s">
        <v>226</v>
      </c>
      <c r="C83" s="223" t="s">
        <v>340</v>
      </c>
      <c r="D83" s="286" t="s">
        <v>303</v>
      </c>
      <c r="E83" s="26" t="s">
        <v>75</v>
      </c>
      <c r="F83" s="265" t="s">
        <v>21</v>
      </c>
      <c r="G83" s="266" t="s">
        <v>372</v>
      </c>
      <c r="H83" s="266" t="s">
        <v>373</v>
      </c>
      <c r="I83" s="8"/>
      <c r="J83" s="270" t="s">
        <v>30</v>
      </c>
      <c r="K83" s="270" t="s">
        <v>23</v>
      </c>
      <c r="L83" s="266" t="s">
        <v>128</v>
      </c>
      <c r="M83" s="13" t="str">
        <f>IF(Synthèse!F83="C - Communication",1,"")</f>
        <v/>
      </c>
      <c r="N83" s="11" t="str">
        <f>IF(Synthèse!F83="F - Formalisation",1,"")</f>
        <v/>
      </c>
      <c r="O83" s="11">
        <f>IF(Synthèse!F83="D - Développement",1,"")</f>
        <v>1</v>
      </c>
    </row>
    <row r="84" spans="1:15" ht="205.5" customHeight="1" x14ac:dyDescent="0.45">
      <c r="A84" s="5"/>
      <c r="B84" s="144"/>
      <c r="C84" s="223"/>
      <c r="D84" s="286"/>
      <c r="E84" s="26"/>
      <c r="F84" s="265"/>
      <c r="G84" s="266"/>
      <c r="H84" s="266"/>
      <c r="I84" s="8"/>
      <c r="J84" s="270"/>
      <c r="K84" s="270"/>
      <c r="L84" s="266"/>
      <c r="M84" s="13"/>
    </row>
    <row r="85" spans="1:15" ht="30" customHeight="1" x14ac:dyDescent="0.45">
      <c r="A85" s="43"/>
      <c r="B85" s="157" t="s">
        <v>199</v>
      </c>
      <c r="C85" s="158"/>
      <c r="D85" s="158"/>
      <c r="E85" s="158"/>
      <c r="F85" s="158"/>
      <c r="G85" s="158"/>
      <c r="H85" s="158"/>
      <c r="I85" s="158"/>
      <c r="J85" s="158"/>
      <c r="K85" s="158"/>
      <c r="L85" s="191"/>
      <c r="M85" s="61"/>
      <c r="N85" s="61"/>
      <c r="O85" s="61"/>
    </row>
    <row r="86" spans="1:15" ht="187.5" customHeight="1" x14ac:dyDescent="0.45">
      <c r="A86" s="139" t="s">
        <v>76</v>
      </c>
      <c r="B86" s="162" t="s">
        <v>227</v>
      </c>
      <c r="C86" s="165" t="s">
        <v>404</v>
      </c>
      <c r="D86" s="68" t="s">
        <v>336</v>
      </c>
      <c r="E86" s="55" t="s">
        <v>77</v>
      </c>
      <c r="F86" s="57" t="s">
        <v>25</v>
      </c>
      <c r="G86" s="57" t="s">
        <v>337</v>
      </c>
      <c r="H86" s="58" t="s">
        <v>45</v>
      </c>
      <c r="I86" s="58"/>
      <c r="J86" s="58" t="s">
        <v>152</v>
      </c>
      <c r="K86" s="57" t="s">
        <v>23</v>
      </c>
      <c r="L86" s="57" t="s">
        <v>129</v>
      </c>
      <c r="M86" s="13">
        <f>IF(Synthèse!F86="C - Communication",1,"")</f>
        <v>1</v>
      </c>
      <c r="N86" s="11" t="str">
        <f>IF(Synthèse!F86="F - Formalisation",1,"")</f>
        <v/>
      </c>
      <c r="O86" s="11" t="str">
        <f>IF(Synthèse!F86="D - Développement",1,"")</f>
        <v/>
      </c>
    </row>
    <row r="87" spans="1:15" ht="177.6" customHeight="1" x14ac:dyDescent="0.45">
      <c r="A87" s="149"/>
      <c r="B87" s="183"/>
      <c r="C87" s="206"/>
      <c r="D87" s="68" t="s">
        <v>304</v>
      </c>
      <c r="E87" s="55" t="s">
        <v>77</v>
      </c>
      <c r="F87" s="57" t="s">
        <v>15</v>
      </c>
      <c r="G87" s="57" t="s">
        <v>79</v>
      </c>
      <c r="H87" s="57" t="s">
        <v>80</v>
      </c>
      <c r="I87" s="58"/>
      <c r="J87" s="58" t="s">
        <v>150</v>
      </c>
      <c r="K87" s="107" t="s">
        <v>23</v>
      </c>
      <c r="L87" s="57" t="s">
        <v>119</v>
      </c>
      <c r="M87" s="13" t="str">
        <f>IF(Synthèse!F87="C - Communication",1,"")</f>
        <v/>
      </c>
      <c r="N87" s="11">
        <f>IF(Synthèse!F87="F - Formalisation",1,"")</f>
        <v>1</v>
      </c>
      <c r="O87" s="11" t="str">
        <f>IF(Synthèse!F87="D - Développement",1,"")</f>
        <v/>
      </c>
    </row>
    <row r="88" spans="1:15" ht="119.1" customHeight="1" x14ac:dyDescent="0.45">
      <c r="A88" s="149"/>
      <c r="B88" s="183"/>
      <c r="C88" s="206"/>
      <c r="D88" s="118" t="s">
        <v>403</v>
      </c>
      <c r="E88" s="125" t="s">
        <v>77</v>
      </c>
      <c r="F88" s="128" t="s">
        <v>21</v>
      </c>
      <c r="G88" s="128" t="s">
        <v>22</v>
      </c>
      <c r="H88" s="128" t="s">
        <v>34</v>
      </c>
      <c r="I88" s="120"/>
      <c r="J88" s="120" t="s">
        <v>338</v>
      </c>
      <c r="K88" s="121" t="s">
        <v>23</v>
      </c>
      <c r="L88" s="121" t="s">
        <v>394</v>
      </c>
      <c r="M88" s="13" t="str">
        <f>IF(Synthèse!F88="C - Communication",1,"")</f>
        <v/>
      </c>
      <c r="N88" s="11" t="str">
        <f>IF(Synthèse!F88="F - Formalisation",1,"")</f>
        <v/>
      </c>
      <c r="O88" s="11">
        <f>IF(Synthèse!F88="D - Développement",1,"")</f>
        <v>1</v>
      </c>
    </row>
    <row r="89" spans="1:15" ht="112.35" customHeight="1" x14ac:dyDescent="0.45">
      <c r="A89" s="150"/>
      <c r="B89" s="184"/>
      <c r="C89" s="207"/>
      <c r="D89" s="134" t="s">
        <v>305</v>
      </c>
      <c r="E89" s="55"/>
      <c r="F89" s="57" t="s">
        <v>15</v>
      </c>
      <c r="G89" s="57" t="s">
        <v>34</v>
      </c>
      <c r="H89" s="57" t="s">
        <v>145</v>
      </c>
      <c r="I89" s="58"/>
      <c r="J89" s="58" t="s">
        <v>150</v>
      </c>
      <c r="K89" s="107" t="s">
        <v>23</v>
      </c>
      <c r="L89" s="57" t="s">
        <v>339</v>
      </c>
      <c r="M89" s="13"/>
    </row>
    <row r="90" spans="1:15" ht="30" customHeight="1" x14ac:dyDescent="0.45">
      <c r="A90" s="43"/>
      <c r="B90" s="157" t="s">
        <v>198</v>
      </c>
      <c r="C90" s="158"/>
      <c r="D90" s="158"/>
      <c r="E90" s="158"/>
      <c r="F90" s="158"/>
      <c r="G90" s="158"/>
      <c r="H90" s="158"/>
      <c r="I90" s="158"/>
      <c r="J90" s="158"/>
      <c r="K90" s="158"/>
      <c r="L90" s="191"/>
      <c r="M90" s="61"/>
      <c r="N90" s="61"/>
      <c r="O90" s="61"/>
    </row>
    <row r="91" spans="1:15" ht="256.35000000000002" customHeight="1" x14ac:dyDescent="0.45">
      <c r="A91" s="139" t="s">
        <v>81</v>
      </c>
      <c r="B91" s="151" t="s">
        <v>228</v>
      </c>
      <c r="C91" s="147" t="s">
        <v>307</v>
      </c>
      <c r="D91" s="202" t="s">
        <v>306</v>
      </c>
      <c r="E91" s="55"/>
      <c r="F91" s="204" t="s">
        <v>21</v>
      </c>
      <c r="G91" s="198" t="s">
        <v>22</v>
      </c>
      <c r="H91" s="198"/>
      <c r="I91" s="198"/>
      <c r="J91" s="198" t="s">
        <v>148</v>
      </c>
      <c r="K91" s="198" t="s">
        <v>19</v>
      </c>
      <c r="L91" s="200" t="s">
        <v>155</v>
      </c>
      <c r="M91" s="13" t="e">
        <f>IF(Synthèse!#REF!="C - Communication",1,"")</f>
        <v>#REF!</v>
      </c>
      <c r="N91" s="11" t="e">
        <f>IF(Synthèse!#REF!="F - Formalisation",1,"")</f>
        <v>#REF!</v>
      </c>
      <c r="O91" s="11" t="e">
        <f>IF(Synthèse!#REF!="D - Développement",1,"")</f>
        <v>#REF!</v>
      </c>
    </row>
    <row r="92" spans="1:15" ht="203.25" customHeight="1" x14ac:dyDescent="0.45">
      <c r="A92" s="150"/>
      <c r="B92" s="153"/>
      <c r="C92" s="153"/>
      <c r="D92" s="239"/>
      <c r="E92" s="55" t="s">
        <v>82</v>
      </c>
      <c r="F92" s="242"/>
      <c r="G92" s="240"/>
      <c r="H92" s="240"/>
      <c r="I92" s="240"/>
      <c r="J92" s="240"/>
      <c r="K92" s="240"/>
      <c r="L92" s="230"/>
      <c r="M92" s="13" t="str">
        <f>IF(Synthèse!F91="C - Communication",1,"")</f>
        <v/>
      </c>
      <c r="N92" s="11" t="str">
        <f>IF(Synthèse!F91="F - Formalisation",1,"")</f>
        <v/>
      </c>
      <c r="O92" s="11">
        <f>IF(Synthèse!F91="D - Développement",1,"")</f>
        <v>1</v>
      </c>
    </row>
    <row r="93" spans="1:15" ht="30" customHeight="1" x14ac:dyDescent="0.45">
      <c r="A93" s="43"/>
      <c r="B93" s="157" t="s">
        <v>197</v>
      </c>
      <c r="C93" s="158"/>
      <c r="D93" s="158"/>
      <c r="E93" s="158"/>
      <c r="F93" s="158"/>
      <c r="G93" s="158"/>
      <c r="H93" s="158"/>
      <c r="I93" s="158"/>
      <c r="J93" s="158"/>
      <c r="K93" s="158"/>
      <c r="L93" s="191"/>
      <c r="M93" s="61"/>
      <c r="N93" s="61"/>
      <c r="O93" s="61"/>
    </row>
    <row r="94" spans="1:15" ht="275.25" customHeight="1" x14ac:dyDescent="0.45">
      <c r="A94" s="4" t="s">
        <v>83</v>
      </c>
      <c r="B94" s="144" t="s">
        <v>229</v>
      </c>
      <c r="C94" s="147" t="s">
        <v>309</v>
      </c>
      <c r="D94" s="202" t="s">
        <v>308</v>
      </c>
      <c r="E94" s="55" t="s">
        <v>84</v>
      </c>
      <c r="F94" s="204" t="s">
        <v>21</v>
      </c>
      <c r="G94" s="198" t="s">
        <v>22</v>
      </c>
      <c r="H94" s="198"/>
      <c r="I94" s="198"/>
      <c r="J94" s="198" t="s">
        <v>151</v>
      </c>
      <c r="K94" s="198" t="s">
        <v>23</v>
      </c>
      <c r="L94" s="200" t="s">
        <v>130</v>
      </c>
      <c r="M94" s="13" t="str">
        <f>IF(Synthèse!F94="C - Communication",1,"")</f>
        <v/>
      </c>
      <c r="N94" s="11" t="str">
        <f>IF(Synthèse!F94="F - Formalisation",1,"")</f>
        <v/>
      </c>
      <c r="O94" s="11">
        <f>IF(Synthèse!F94="D - Développement",1,"")</f>
        <v>1</v>
      </c>
    </row>
    <row r="95" spans="1:15" ht="409.5" customHeight="1" x14ac:dyDescent="0.45">
      <c r="A95" s="5"/>
      <c r="B95" s="144"/>
      <c r="C95" s="237"/>
      <c r="D95" s="238"/>
      <c r="E95" s="55"/>
      <c r="F95" s="241"/>
      <c r="G95" s="243"/>
      <c r="H95" s="243"/>
      <c r="I95" s="243"/>
      <c r="J95" s="243"/>
      <c r="K95" s="243"/>
      <c r="L95" s="287"/>
      <c r="M95" s="13"/>
    </row>
    <row r="96" spans="1:15" ht="409.5" customHeight="1" x14ac:dyDescent="0.45">
      <c r="A96" s="5"/>
      <c r="B96" s="144"/>
      <c r="C96" s="237"/>
      <c r="D96" s="238"/>
      <c r="E96" s="55"/>
      <c r="F96" s="241"/>
      <c r="G96" s="243"/>
      <c r="H96" s="243"/>
      <c r="I96" s="243"/>
      <c r="J96" s="243"/>
      <c r="K96" s="243"/>
      <c r="L96" s="287"/>
      <c r="M96" s="13"/>
    </row>
    <row r="97" spans="1:15" ht="135.6" customHeight="1" x14ac:dyDescent="0.45">
      <c r="A97" s="5"/>
      <c r="B97" s="144"/>
      <c r="C97" s="237"/>
      <c r="D97" s="238"/>
      <c r="E97" s="55"/>
      <c r="F97" s="241"/>
      <c r="G97" s="243"/>
      <c r="H97" s="243"/>
      <c r="I97" s="243"/>
      <c r="J97" s="243"/>
      <c r="K97" s="243"/>
      <c r="L97" s="287"/>
      <c r="M97" s="13"/>
    </row>
    <row r="98" spans="1:15" ht="158.25" customHeight="1" x14ac:dyDescent="0.45">
      <c r="A98" s="5"/>
      <c r="B98" s="144"/>
      <c r="C98" s="148"/>
      <c r="D98" s="239"/>
      <c r="E98" s="55"/>
      <c r="F98" s="242"/>
      <c r="G98" s="240"/>
      <c r="H98" s="240"/>
      <c r="I98" s="240"/>
      <c r="J98" s="240"/>
      <c r="K98" s="240"/>
      <c r="L98" s="230"/>
      <c r="M98" s="13"/>
    </row>
    <row r="99" spans="1:15" ht="30" customHeight="1" x14ac:dyDescent="0.45">
      <c r="A99" s="43"/>
      <c r="B99" s="157" t="s">
        <v>196</v>
      </c>
      <c r="C99" s="158"/>
      <c r="D99" s="158"/>
      <c r="E99" s="158"/>
      <c r="F99" s="158"/>
      <c r="G99" s="158"/>
      <c r="H99" s="158"/>
      <c r="I99" s="158"/>
      <c r="J99" s="158"/>
      <c r="K99" s="158"/>
      <c r="L99" s="191"/>
      <c r="M99" s="61"/>
      <c r="N99" s="61"/>
      <c r="O99" s="61"/>
    </row>
    <row r="100" spans="1:15" ht="357.75" customHeight="1" x14ac:dyDescent="0.45">
      <c r="A100" s="145" t="s">
        <v>85</v>
      </c>
      <c r="B100" s="147" t="s">
        <v>230</v>
      </c>
      <c r="C100" s="165" t="s">
        <v>402</v>
      </c>
      <c r="D100" s="117" t="s">
        <v>311</v>
      </c>
      <c r="E100" s="55" t="s">
        <v>86</v>
      </c>
      <c r="F100" s="56" t="s">
        <v>21</v>
      </c>
      <c r="G100" s="57" t="s">
        <v>70</v>
      </c>
      <c r="H100" s="57" t="s">
        <v>87</v>
      </c>
      <c r="I100" s="58"/>
      <c r="J100" s="59" t="s">
        <v>18</v>
      </c>
      <c r="K100" s="58" t="s">
        <v>23</v>
      </c>
      <c r="L100" s="57" t="s">
        <v>131</v>
      </c>
      <c r="M100" s="13" t="str">
        <f>IF(Synthèse!F100="C - Communication",1,"")</f>
        <v/>
      </c>
      <c r="N100" s="11" t="str">
        <f>IF(Synthèse!F100="F - Formalisation",1,"")</f>
        <v/>
      </c>
      <c r="O100" s="11">
        <f>IF(Synthèse!F100="D - Développement",1,"")</f>
        <v>1</v>
      </c>
    </row>
    <row r="101" spans="1:15" ht="180.75" customHeight="1" x14ac:dyDescent="0.45">
      <c r="A101" s="146"/>
      <c r="B101" s="148"/>
      <c r="C101" s="207"/>
      <c r="D101" s="117" t="s">
        <v>310</v>
      </c>
      <c r="E101" s="55" t="s">
        <v>86</v>
      </c>
      <c r="F101" s="56" t="s">
        <v>21</v>
      </c>
      <c r="G101" s="57" t="s">
        <v>70</v>
      </c>
      <c r="H101" s="57" t="s">
        <v>87</v>
      </c>
      <c r="I101" s="58"/>
      <c r="J101" s="59" t="s">
        <v>18</v>
      </c>
      <c r="K101" s="58" t="s">
        <v>23</v>
      </c>
      <c r="L101" s="57" t="s">
        <v>105</v>
      </c>
      <c r="M101" s="13" t="str">
        <f>IF(Synthèse!F101="C - Communication",1,"")</f>
        <v/>
      </c>
      <c r="N101" s="11" t="str">
        <f>IF(Synthèse!F101="F - Formalisation",1,"")</f>
        <v/>
      </c>
      <c r="O101" s="11">
        <f>IF(Synthèse!F101="D - Développement",1,"")</f>
        <v>1</v>
      </c>
    </row>
    <row r="102" spans="1:15" ht="30" customHeight="1" x14ac:dyDescent="0.45">
      <c r="A102" s="43"/>
      <c r="B102" s="157" t="s">
        <v>195</v>
      </c>
      <c r="C102" s="158"/>
      <c r="D102" s="158"/>
      <c r="E102" s="158"/>
      <c r="F102" s="158"/>
      <c r="G102" s="158"/>
      <c r="H102" s="158"/>
      <c r="I102" s="158"/>
      <c r="J102" s="158"/>
      <c r="K102" s="158"/>
      <c r="L102" s="191"/>
      <c r="M102" s="61"/>
      <c r="N102" s="61"/>
      <c r="O102" s="61"/>
    </row>
    <row r="103" spans="1:15" ht="113.1" customHeight="1" x14ac:dyDescent="0.45">
      <c r="A103" s="139" t="s">
        <v>88</v>
      </c>
      <c r="B103" s="151" t="s">
        <v>231</v>
      </c>
      <c r="C103" s="147" t="s">
        <v>314</v>
      </c>
      <c r="D103" s="111" t="s">
        <v>312</v>
      </c>
      <c r="E103" s="26" t="s">
        <v>89</v>
      </c>
      <c r="F103" s="7" t="s">
        <v>25</v>
      </c>
      <c r="G103" s="8" t="s">
        <v>26</v>
      </c>
      <c r="H103" s="8" t="s">
        <v>22</v>
      </c>
      <c r="I103" s="8"/>
      <c r="J103" s="9" t="s">
        <v>18</v>
      </c>
      <c r="K103" s="8" t="s">
        <v>19</v>
      </c>
      <c r="L103" s="14" t="s">
        <v>132</v>
      </c>
      <c r="M103" s="13">
        <f>IF(Synthèse!F103="C - Communication",1,"")</f>
        <v>1</v>
      </c>
      <c r="N103" s="11" t="str">
        <f>IF(Synthèse!F103="F - Formalisation",1,"")</f>
        <v/>
      </c>
      <c r="O103" s="11" t="str">
        <f>IF(Synthèse!F103="D - Développement",1,"")</f>
        <v/>
      </c>
    </row>
    <row r="104" spans="1:15" ht="69.95" customHeight="1" x14ac:dyDescent="0.45">
      <c r="A104" s="149"/>
      <c r="B104" s="152"/>
      <c r="C104" s="208"/>
      <c r="D104" s="111" t="s">
        <v>313</v>
      </c>
      <c r="E104" s="26" t="s">
        <v>89</v>
      </c>
      <c r="F104" s="7" t="s">
        <v>25</v>
      </c>
      <c r="G104" s="8" t="s">
        <v>78</v>
      </c>
      <c r="H104" s="14" t="s">
        <v>29</v>
      </c>
      <c r="I104" s="8"/>
      <c r="J104" s="9" t="s">
        <v>18</v>
      </c>
      <c r="K104" s="8" t="s">
        <v>23</v>
      </c>
      <c r="L104" s="14" t="s">
        <v>133</v>
      </c>
      <c r="M104" s="13">
        <f>IF(Synthèse!F104="C - Communication",1,"")</f>
        <v>1</v>
      </c>
      <c r="N104" s="11" t="str">
        <f>IF(Synthèse!F104="F - Formalisation",1,"")</f>
        <v/>
      </c>
      <c r="O104" s="11" t="str">
        <f>IF(Synthèse!F104="D - Développement",1,"")</f>
        <v/>
      </c>
    </row>
    <row r="105" spans="1:15" ht="92.85" customHeight="1" x14ac:dyDescent="0.45">
      <c r="A105" s="150"/>
      <c r="B105" s="153"/>
      <c r="C105" s="209"/>
      <c r="D105" s="111" t="s">
        <v>315</v>
      </c>
      <c r="E105" s="26" t="s">
        <v>89</v>
      </c>
      <c r="F105" s="7" t="s">
        <v>25</v>
      </c>
      <c r="G105" s="14" t="s">
        <v>90</v>
      </c>
      <c r="H105" s="8" t="s">
        <v>34</v>
      </c>
      <c r="I105" s="8"/>
      <c r="J105" s="9" t="s">
        <v>18</v>
      </c>
      <c r="K105" s="8" t="s">
        <v>19</v>
      </c>
      <c r="L105" s="14" t="s">
        <v>134</v>
      </c>
      <c r="M105" s="13">
        <f>IF(Synthèse!F105="C - Communication",1,"")</f>
        <v>1</v>
      </c>
      <c r="N105" s="11" t="str">
        <f>IF(Synthèse!F105="F - Formalisation",1,"")</f>
        <v/>
      </c>
      <c r="O105" s="11" t="str">
        <f>IF(Synthèse!F105="D - Développement",1,"")</f>
        <v/>
      </c>
    </row>
    <row r="106" spans="1:15" ht="30" customHeight="1" x14ac:dyDescent="0.45">
      <c r="A106" s="43"/>
      <c r="B106" s="157" t="s">
        <v>194</v>
      </c>
      <c r="C106" s="158"/>
      <c r="D106" s="158"/>
      <c r="E106" s="158"/>
      <c r="F106" s="158"/>
      <c r="G106" s="158"/>
      <c r="H106" s="158"/>
      <c r="I106" s="158"/>
      <c r="J106" s="158"/>
      <c r="K106" s="158"/>
      <c r="L106" s="191"/>
      <c r="M106" s="61"/>
      <c r="N106" s="61"/>
      <c r="O106" s="61"/>
    </row>
    <row r="107" spans="1:15" ht="375.75" customHeight="1" x14ac:dyDescent="0.45">
      <c r="A107" s="175" t="s">
        <v>91</v>
      </c>
      <c r="B107" s="176" t="s">
        <v>232</v>
      </c>
      <c r="C107" s="147" t="s">
        <v>318</v>
      </c>
      <c r="D107" s="116" t="s">
        <v>401</v>
      </c>
      <c r="E107" s="26" t="s">
        <v>92</v>
      </c>
      <c r="F107" s="7" t="s">
        <v>15</v>
      </c>
      <c r="G107" s="14" t="s">
        <v>79</v>
      </c>
      <c r="H107" s="8"/>
      <c r="I107" s="8"/>
      <c r="J107" s="9" t="s">
        <v>18</v>
      </c>
      <c r="K107" s="8" t="s">
        <v>23</v>
      </c>
      <c r="L107" s="14" t="s">
        <v>375</v>
      </c>
      <c r="M107" s="13" t="str">
        <f>IF(Synthèse!F107="C - Communication",1,"")</f>
        <v/>
      </c>
      <c r="N107" s="11">
        <f>IF(Synthèse!F107="F - Formalisation",1,"")</f>
        <v>1</v>
      </c>
      <c r="O107" s="11" t="str">
        <f>IF(Synthèse!F107="D - Développement",1,"")</f>
        <v/>
      </c>
    </row>
    <row r="108" spans="1:15" ht="289.5" customHeight="1" x14ac:dyDescent="0.45">
      <c r="A108" s="150"/>
      <c r="B108" s="153"/>
      <c r="C108" s="209"/>
      <c r="D108" s="111" t="s">
        <v>316</v>
      </c>
      <c r="E108" s="26" t="s">
        <v>92</v>
      </c>
      <c r="F108" s="7" t="s">
        <v>15</v>
      </c>
      <c r="G108" s="8" t="s">
        <v>78</v>
      </c>
      <c r="H108" s="8" t="s">
        <v>34</v>
      </c>
      <c r="I108" s="8"/>
      <c r="J108" s="9" t="s">
        <v>18</v>
      </c>
      <c r="K108" s="8" t="s">
        <v>19</v>
      </c>
      <c r="L108" s="14" t="s">
        <v>317</v>
      </c>
      <c r="M108" s="13" t="str">
        <f>IF(Synthèse!F108="C - Communication",1,"")</f>
        <v/>
      </c>
      <c r="N108" s="11">
        <f>IF(Synthèse!F108="F - Formalisation",1,"")</f>
        <v>1</v>
      </c>
      <c r="O108" s="11" t="str">
        <f>IF(Synthèse!F108="D - Développement",1,"")</f>
        <v/>
      </c>
    </row>
    <row r="109" spans="1:15" ht="30" customHeight="1" x14ac:dyDescent="0.45">
      <c r="A109" s="43"/>
      <c r="B109" s="157" t="s">
        <v>193</v>
      </c>
      <c r="C109" s="158"/>
      <c r="D109" s="158"/>
      <c r="E109" s="158"/>
      <c r="F109" s="158"/>
      <c r="G109" s="158"/>
      <c r="H109" s="158"/>
      <c r="I109" s="158"/>
      <c r="J109" s="158"/>
      <c r="K109" s="158"/>
      <c r="L109" s="191"/>
      <c r="M109" s="61"/>
      <c r="N109" s="61"/>
      <c r="O109" s="61"/>
    </row>
    <row r="110" spans="1:15" ht="252" customHeight="1" x14ac:dyDescent="0.45">
      <c r="A110" s="4" t="s">
        <v>93</v>
      </c>
      <c r="B110" s="65" t="s">
        <v>233</v>
      </c>
      <c r="C110" s="77" t="s">
        <v>374</v>
      </c>
      <c r="D110" s="4"/>
      <c r="E110" s="26"/>
      <c r="F110" s="7"/>
      <c r="G110" s="8"/>
      <c r="H110" s="8"/>
      <c r="I110" s="8"/>
      <c r="J110" s="9"/>
      <c r="K110" s="8"/>
      <c r="L110" s="10"/>
      <c r="M110" s="13"/>
    </row>
    <row r="111" spans="1:15" ht="30" customHeight="1" x14ac:dyDescent="0.45">
      <c r="A111" s="43"/>
      <c r="B111" s="157" t="s">
        <v>192</v>
      </c>
      <c r="C111" s="158"/>
      <c r="D111" s="158"/>
      <c r="E111" s="158"/>
      <c r="F111" s="158"/>
      <c r="G111" s="158"/>
      <c r="H111" s="158"/>
      <c r="I111" s="158"/>
      <c r="J111" s="158"/>
      <c r="K111" s="158"/>
      <c r="L111" s="191"/>
      <c r="M111" s="61"/>
      <c r="N111" s="61"/>
      <c r="O111" s="61"/>
    </row>
    <row r="112" spans="1:15" ht="266.10000000000002" customHeight="1" x14ac:dyDescent="0.45">
      <c r="A112" s="4" t="s">
        <v>94</v>
      </c>
      <c r="B112" s="65" t="s">
        <v>234</v>
      </c>
      <c r="C112" s="108" t="s">
        <v>319</v>
      </c>
      <c r="D112" s="92" t="s">
        <v>376</v>
      </c>
      <c r="E112" s="109"/>
      <c r="F112" s="93" t="s">
        <v>15</v>
      </c>
      <c r="G112" s="94" t="s">
        <v>16</v>
      </c>
      <c r="H112" s="94" t="s">
        <v>22</v>
      </c>
      <c r="I112" s="94"/>
      <c r="J112" s="8" t="s">
        <v>379</v>
      </c>
      <c r="K112" s="8" t="s">
        <v>19</v>
      </c>
      <c r="L112" s="136" t="s">
        <v>415</v>
      </c>
      <c r="M112" s="13"/>
    </row>
    <row r="113" spans="1:15" ht="30" customHeight="1" x14ac:dyDescent="0.45">
      <c r="A113" s="43"/>
      <c r="B113" s="246" t="s">
        <v>412</v>
      </c>
      <c r="C113" s="247"/>
      <c r="D113" s="247"/>
      <c r="E113" s="247"/>
      <c r="F113" s="247"/>
      <c r="G113" s="247"/>
      <c r="H113" s="247"/>
      <c r="I113" s="247"/>
      <c r="J113" s="247"/>
      <c r="K113" s="247"/>
      <c r="L113" s="248"/>
      <c r="M113" s="61"/>
      <c r="N113" s="61"/>
      <c r="O113" s="61"/>
    </row>
    <row r="114" spans="1:15" ht="99.6" customHeight="1" x14ac:dyDescent="0.45">
      <c r="A114" s="139" t="s">
        <v>95</v>
      </c>
      <c r="B114" s="151" t="s">
        <v>235</v>
      </c>
      <c r="C114" s="147" t="s">
        <v>321</v>
      </c>
      <c r="D114" s="116" t="s">
        <v>380</v>
      </c>
      <c r="E114" s="26" t="s">
        <v>96</v>
      </c>
      <c r="F114" s="7" t="s">
        <v>21</v>
      </c>
      <c r="G114" s="8" t="s">
        <v>34</v>
      </c>
      <c r="H114" s="8"/>
      <c r="I114" s="8"/>
      <c r="J114" s="9" t="s">
        <v>30</v>
      </c>
      <c r="K114" s="8" t="s">
        <v>19</v>
      </c>
      <c r="L114" s="14" t="s">
        <v>378</v>
      </c>
      <c r="M114" s="13" t="str">
        <f>IF(Synthèse!F114="C - Communication",1,"")</f>
        <v/>
      </c>
      <c r="N114" s="11" t="str">
        <f>IF(Synthèse!F114="F - Formalisation",1,"")</f>
        <v/>
      </c>
      <c r="O114" s="11">
        <f>IF(Synthèse!F114="D - Développement",1,"")</f>
        <v>1</v>
      </c>
    </row>
    <row r="115" spans="1:15" ht="156.75" customHeight="1" x14ac:dyDescent="0.45">
      <c r="A115" s="150"/>
      <c r="B115" s="153"/>
      <c r="C115" s="209"/>
      <c r="D115" s="65" t="s">
        <v>377</v>
      </c>
      <c r="E115" s="26" t="s">
        <v>96</v>
      </c>
      <c r="F115" s="7" t="s">
        <v>21</v>
      </c>
      <c r="G115" s="14" t="s">
        <v>97</v>
      </c>
      <c r="H115" s="8"/>
      <c r="I115" s="8"/>
      <c r="J115" s="8" t="s">
        <v>30</v>
      </c>
      <c r="K115" s="8" t="s">
        <v>23</v>
      </c>
      <c r="L115" s="14" t="s">
        <v>320</v>
      </c>
      <c r="M115" s="13" t="str">
        <f>IF(Synthèse!F115="C - Communication",1,"")</f>
        <v/>
      </c>
      <c r="N115" s="11" t="str">
        <f>IF(Synthèse!F115="F - Formalisation",1,"")</f>
        <v/>
      </c>
      <c r="O115" s="11">
        <f>IF(Synthèse!F115="D - Développement",1,"")</f>
        <v>1</v>
      </c>
    </row>
    <row r="116" spans="1:15" ht="30" customHeight="1" x14ac:dyDescent="0.45">
      <c r="A116" s="43"/>
      <c r="B116" s="157" t="s">
        <v>191</v>
      </c>
      <c r="C116" s="158"/>
      <c r="D116" s="158"/>
      <c r="E116" s="158"/>
      <c r="F116" s="158"/>
      <c r="G116" s="158"/>
      <c r="H116" s="158"/>
      <c r="I116" s="158"/>
      <c r="J116" s="158"/>
      <c r="K116" s="158"/>
      <c r="L116" s="191"/>
      <c r="M116" s="61"/>
      <c r="N116" s="61"/>
      <c r="O116" s="61"/>
    </row>
    <row r="117" spans="1:15" ht="271.5" customHeight="1" x14ac:dyDescent="0.45">
      <c r="A117" s="139" t="s">
        <v>98</v>
      </c>
      <c r="B117" s="144" t="s">
        <v>236</v>
      </c>
      <c r="C117" s="205" t="s">
        <v>399</v>
      </c>
      <c r="D117" s="118" t="s">
        <v>381</v>
      </c>
      <c r="E117" s="125" t="s">
        <v>99</v>
      </c>
      <c r="F117" s="119" t="s">
        <v>25</v>
      </c>
      <c r="G117" s="121" t="s">
        <v>29</v>
      </c>
      <c r="H117" s="120" t="s">
        <v>100</v>
      </c>
      <c r="I117" s="120"/>
      <c r="J117" s="120" t="s">
        <v>148</v>
      </c>
      <c r="K117" s="120" t="s">
        <v>19</v>
      </c>
      <c r="L117" s="121" t="s">
        <v>135</v>
      </c>
      <c r="M117" s="13">
        <f>IF(Synthèse!F117="C - Communication",1,"")</f>
        <v>1</v>
      </c>
      <c r="N117" s="11" t="str">
        <f>IF(Synthèse!F117="F - Formalisation",1,"")</f>
        <v/>
      </c>
      <c r="O117" s="11" t="str">
        <f>IF(Synthèse!F117="D - Développement",1,"")</f>
        <v/>
      </c>
    </row>
    <row r="118" spans="1:15" ht="172.35" customHeight="1" x14ac:dyDescent="0.45">
      <c r="A118" s="150"/>
      <c r="B118" s="144"/>
      <c r="C118" s="205"/>
      <c r="D118" s="118" t="s">
        <v>400</v>
      </c>
      <c r="E118" s="125" t="s">
        <v>99</v>
      </c>
      <c r="F118" s="126" t="s">
        <v>15</v>
      </c>
      <c r="G118" s="127" t="s">
        <v>22</v>
      </c>
      <c r="H118" s="128" t="s">
        <v>389</v>
      </c>
      <c r="I118" s="127"/>
      <c r="J118" s="127" t="s">
        <v>150</v>
      </c>
      <c r="K118" s="127" t="s">
        <v>19</v>
      </c>
      <c r="L118" s="121" t="s">
        <v>395</v>
      </c>
      <c r="M118" s="13" t="str">
        <f>IF(Synthèse!F118="C - Communication",1,"")</f>
        <v/>
      </c>
      <c r="N118" s="11">
        <f>IF(Synthèse!F118="F - Formalisation",1,"")</f>
        <v>1</v>
      </c>
      <c r="O118" s="11" t="str">
        <f>IF(Synthèse!F118="D - Développement",1,"")</f>
        <v/>
      </c>
    </row>
    <row r="119" spans="1:15" ht="187.5" customHeight="1" x14ac:dyDescent="0.45">
      <c r="A119" s="45"/>
      <c r="B119" s="144"/>
      <c r="C119" s="205"/>
      <c r="D119" s="118" t="s">
        <v>390</v>
      </c>
      <c r="E119" s="125"/>
      <c r="F119" s="126" t="s">
        <v>21</v>
      </c>
      <c r="G119" s="127" t="s">
        <v>22</v>
      </c>
      <c r="H119" s="128"/>
      <c r="I119" s="127"/>
      <c r="J119" s="127" t="s">
        <v>150</v>
      </c>
      <c r="K119" s="129" t="s">
        <v>19</v>
      </c>
      <c r="L119" s="121" t="s">
        <v>382</v>
      </c>
      <c r="M119" s="13"/>
    </row>
    <row r="120" spans="1:15" ht="30" customHeight="1" x14ac:dyDescent="0.45">
      <c r="A120" s="43"/>
      <c r="B120" s="157" t="s">
        <v>190</v>
      </c>
      <c r="C120" s="158"/>
      <c r="D120" s="158"/>
      <c r="E120" s="158"/>
      <c r="F120" s="158"/>
      <c r="G120" s="158"/>
      <c r="H120" s="158"/>
      <c r="I120" s="158"/>
      <c r="J120" s="158"/>
      <c r="K120" s="158"/>
      <c r="L120" s="191"/>
      <c r="M120" s="61"/>
      <c r="N120" s="61"/>
      <c r="O120" s="61"/>
    </row>
    <row r="121" spans="1:15" ht="295.5" customHeight="1" x14ac:dyDescent="0.45">
      <c r="A121" s="145" t="s">
        <v>101</v>
      </c>
      <c r="B121" s="168" t="s">
        <v>237</v>
      </c>
      <c r="C121" s="147" t="s">
        <v>384</v>
      </c>
      <c r="D121" s="69" t="s">
        <v>383</v>
      </c>
      <c r="E121" s="91" t="s">
        <v>102</v>
      </c>
      <c r="F121" s="88" t="s">
        <v>21</v>
      </c>
      <c r="G121" s="90" t="s">
        <v>103</v>
      </c>
      <c r="H121" s="90"/>
      <c r="I121" s="89"/>
      <c r="J121" s="58" t="s">
        <v>152</v>
      </c>
      <c r="K121" s="89" t="s">
        <v>23</v>
      </c>
      <c r="L121" s="90" t="s">
        <v>136</v>
      </c>
      <c r="M121" s="13" t="str">
        <f>IF(Synthèse!F121="C - Communication",1,"")</f>
        <v/>
      </c>
      <c r="N121" s="11" t="str">
        <f>IF(Synthèse!F121="F - Formalisation",1,"")</f>
        <v/>
      </c>
      <c r="O121" s="11">
        <f>IF(Synthèse!F121="D - Développement",1,"")</f>
        <v>1</v>
      </c>
    </row>
    <row r="122" spans="1:15" ht="218.1" customHeight="1" x14ac:dyDescent="0.45">
      <c r="A122" s="190"/>
      <c r="B122" s="184"/>
      <c r="C122" s="209"/>
      <c r="D122" s="114" t="s">
        <v>322</v>
      </c>
      <c r="E122" s="91" t="s">
        <v>102</v>
      </c>
      <c r="F122" s="88" t="s">
        <v>21</v>
      </c>
      <c r="G122" s="90" t="s">
        <v>156</v>
      </c>
      <c r="H122" s="90" t="s">
        <v>104</v>
      </c>
      <c r="I122" s="89"/>
      <c r="J122" s="58" t="s">
        <v>152</v>
      </c>
      <c r="K122" s="89" t="s">
        <v>23</v>
      </c>
      <c r="L122" s="90" t="s">
        <v>385</v>
      </c>
      <c r="M122" s="21"/>
      <c r="N122" s="28"/>
      <c r="O122" s="11">
        <f>IF(Synthèse!F122="D - Développement",1,"")</f>
        <v>1</v>
      </c>
    </row>
    <row r="123" spans="1:15" ht="30" customHeight="1" x14ac:dyDescent="0.45">
      <c r="A123" s="43"/>
      <c r="B123" s="157" t="s">
        <v>189</v>
      </c>
      <c r="C123" s="158"/>
      <c r="D123" s="158"/>
      <c r="E123" s="158"/>
      <c r="F123" s="158"/>
      <c r="G123" s="158"/>
      <c r="H123" s="158"/>
      <c r="I123" s="158"/>
      <c r="J123" s="158"/>
      <c r="K123" s="158"/>
      <c r="L123" s="191"/>
      <c r="M123" s="61"/>
      <c r="N123" s="61"/>
      <c r="O123" s="61"/>
    </row>
    <row r="124" spans="1:15" ht="308.25" customHeight="1" x14ac:dyDescent="0.45">
      <c r="A124" s="29" t="s">
        <v>106</v>
      </c>
      <c r="B124" s="147" t="s">
        <v>238</v>
      </c>
      <c r="C124" s="147" t="s">
        <v>324</v>
      </c>
      <c r="D124" s="151" t="s">
        <v>323</v>
      </c>
      <c r="E124" s="27"/>
      <c r="F124" s="192" t="s">
        <v>25</v>
      </c>
      <c r="G124" s="192" t="s">
        <v>45</v>
      </c>
      <c r="H124" s="192" t="s">
        <v>34</v>
      </c>
      <c r="I124" s="192" t="s">
        <v>299</v>
      </c>
      <c r="J124" s="192" t="s">
        <v>152</v>
      </c>
      <c r="K124" s="192" t="s">
        <v>19</v>
      </c>
      <c r="L124" s="192" t="s">
        <v>386</v>
      </c>
      <c r="M124" s="21"/>
      <c r="N124" s="28"/>
    </row>
    <row r="125" spans="1:15" ht="180.6" customHeight="1" x14ac:dyDescent="0.45">
      <c r="A125" s="41"/>
      <c r="B125" s="148"/>
      <c r="C125" s="148"/>
      <c r="D125" s="195"/>
      <c r="E125" s="27"/>
      <c r="F125" s="196"/>
      <c r="G125" s="196"/>
      <c r="H125" s="196"/>
      <c r="I125" s="196"/>
      <c r="J125" s="196"/>
      <c r="K125" s="196"/>
      <c r="L125" s="196"/>
      <c r="M125" s="40"/>
      <c r="N125" s="28"/>
    </row>
    <row r="126" spans="1:15" ht="39" customHeight="1" x14ac:dyDescent="0.65">
      <c r="A126" s="79" t="s">
        <v>177</v>
      </c>
      <c r="B126" s="85" t="s">
        <v>177</v>
      </c>
      <c r="C126" s="86"/>
      <c r="D126" s="86"/>
      <c r="E126" s="86"/>
      <c r="F126" s="86"/>
      <c r="G126" s="86"/>
      <c r="H126" s="86"/>
      <c r="I126" s="86"/>
      <c r="J126" s="86"/>
      <c r="K126" s="86"/>
      <c r="L126" s="86"/>
      <c r="M126" s="80"/>
      <c r="N126" s="80"/>
      <c r="O126" s="80"/>
    </row>
    <row r="127" spans="1:15" ht="30" customHeight="1" x14ac:dyDescent="0.45">
      <c r="A127" s="43"/>
      <c r="B127" s="157" t="s">
        <v>188</v>
      </c>
      <c r="C127" s="158"/>
      <c r="D127" s="158"/>
      <c r="E127" s="158"/>
      <c r="F127" s="158"/>
      <c r="G127" s="158"/>
      <c r="H127" s="158"/>
      <c r="I127" s="158"/>
      <c r="J127" s="158"/>
      <c r="K127" s="158"/>
      <c r="L127" s="191"/>
      <c r="M127" s="61"/>
      <c r="N127" s="61"/>
      <c r="O127" s="61"/>
    </row>
    <row r="128" spans="1:15" ht="396.6" customHeight="1" x14ac:dyDescent="0.45">
      <c r="A128" s="139" t="s">
        <v>107</v>
      </c>
      <c r="B128" s="173" t="s">
        <v>398</v>
      </c>
      <c r="C128" s="145" t="s">
        <v>392</v>
      </c>
      <c r="D128" s="67" t="s">
        <v>326</v>
      </c>
      <c r="E128" s="6" t="s">
        <v>108</v>
      </c>
      <c r="F128" s="6" t="s">
        <v>15</v>
      </c>
      <c r="G128" s="9" t="s">
        <v>34</v>
      </c>
      <c r="H128" s="9"/>
      <c r="I128" s="9"/>
      <c r="J128" s="9" t="s">
        <v>18</v>
      </c>
      <c r="K128" s="9" t="s">
        <v>23</v>
      </c>
      <c r="L128" s="12" t="s">
        <v>120</v>
      </c>
      <c r="M128" s="13" t="str">
        <f>IF(Synthèse!F128="C - Communication",1,"")</f>
        <v/>
      </c>
      <c r="N128" s="11">
        <f>IF(Synthèse!F128="F - Formalisation",1,"")</f>
        <v>1</v>
      </c>
      <c r="O128" s="11" t="str">
        <f>IF(Synthèse!F128="D - Développement",1,"")</f>
        <v/>
      </c>
    </row>
    <row r="129" spans="1:15" ht="409.5" customHeight="1" x14ac:dyDescent="0.45">
      <c r="A129" s="185"/>
      <c r="B129" s="186"/>
      <c r="C129" s="181"/>
      <c r="D129" s="65" t="s">
        <v>109</v>
      </c>
      <c r="E129" s="7" t="s">
        <v>108</v>
      </c>
      <c r="F129" s="7" t="s">
        <v>21</v>
      </c>
      <c r="G129" s="8" t="s">
        <v>34</v>
      </c>
      <c r="H129" s="8" t="s">
        <v>22</v>
      </c>
      <c r="I129" s="8"/>
      <c r="J129" s="8" t="s">
        <v>36</v>
      </c>
      <c r="K129" s="8" t="s">
        <v>19</v>
      </c>
      <c r="L129" s="49" t="s">
        <v>137</v>
      </c>
      <c r="M129" s="13" t="str">
        <f>IF(Synthèse!F129="C - Communication",1,"")</f>
        <v/>
      </c>
      <c r="N129" s="11" t="str">
        <f>IF(Synthèse!F129="F - Formalisation",1,"")</f>
        <v/>
      </c>
      <c r="O129" s="11">
        <f>IF(Synthèse!F129="D - Développement",1,"")</f>
        <v>1</v>
      </c>
    </row>
    <row r="130" spans="1:15" ht="151.35" customHeight="1" x14ac:dyDescent="0.45">
      <c r="A130" s="185"/>
      <c r="B130" s="186"/>
      <c r="C130" s="181"/>
      <c r="D130" s="65" t="s">
        <v>110</v>
      </c>
      <c r="E130" s="7" t="s">
        <v>108</v>
      </c>
      <c r="F130" s="7" t="s">
        <v>15</v>
      </c>
      <c r="G130" s="8" t="s">
        <v>26</v>
      </c>
      <c r="H130" s="8"/>
      <c r="I130" s="8"/>
      <c r="J130" s="8" t="s">
        <v>18</v>
      </c>
      <c r="K130" s="8" t="s">
        <v>23</v>
      </c>
      <c r="L130" s="14" t="s">
        <v>251</v>
      </c>
      <c r="M130" s="13" t="str">
        <f>IF(Synthèse!F130="C - Communication",1,"")</f>
        <v/>
      </c>
      <c r="N130" s="11">
        <f>IF(Synthèse!F130="F - Formalisation",1,"")</f>
        <v>1</v>
      </c>
      <c r="O130" s="11" t="str">
        <f>IF(Synthèse!F130="D - Développement",1,"")</f>
        <v/>
      </c>
    </row>
    <row r="131" spans="1:15" ht="30" customHeight="1" x14ac:dyDescent="0.45">
      <c r="A131" s="43"/>
      <c r="B131" s="157" t="s">
        <v>187</v>
      </c>
      <c r="C131" s="158"/>
      <c r="D131" s="158"/>
      <c r="E131" s="158"/>
      <c r="F131" s="158"/>
      <c r="G131" s="158"/>
      <c r="H131" s="158"/>
      <c r="I131" s="158"/>
      <c r="J131" s="158"/>
      <c r="K131" s="158"/>
      <c r="L131" s="191"/>
      <c r="M131" s="61"/>
      <c r="N131" s="61"/>
      <c r="O131" s="61"/>
    </row>
    <row r="132" spans="1:15" ht="173.45" customHeight="1" x14ac:dyDescent="0.45">
      <c r="A132" s="139" t="s">
        <v>111</v>
      </c>
      <c r="B132" s="151" t="s">
        <v>239</v>
      </c>
      <c r="C132" s="147" t="s">
        <v>325</v>
      </c>
      <c r="D132" s="68" t="s">
        <v>252</v>
      </c>
      <c r="E132" s="56" t="s">
        <v>112</v>
      </c>
      <c r="F132" s="56" t="s">
        <v>25</v>
      </c>
      <c r="G132" s="58" t="s">
        <v>22</v>
      </c>
      <c r="H132" s="57" t="s">
        <v>113</v>
      </c>
      <c r="I132" s="58"/>
      <c r="J132" s="58" t="s">
        <v>152</v>
      </c>
      <c r="K132" s="58" t="s">
        <v>31</v>
      </c>
      <c r="L132" s="57" t="s">
        <v>157</v>
      </c>
      <c r="M132" s="13">
        <f>IF(Synthèse!F132="C - Communication",1,"")</f>
        <v>1</v>
      </c>
      <c r="N132" s="11" t="str">
        <f>IF(Synthèse!F132="F - Formalisation",1,"")</f>
        <v/>
      </c>
      <c r="O132" s="11" t="str">
        <f>IF(Synthèse!F132="D - Développement",1,"")</f>
        <v/>
      </c>
    </row>
    <row r="133" spans="1:15" ht="103.15" customHeight="1" x14ac:dyDescent="0.45">
      <c r="A133" s="149"/>
      <c r="B133" s="152"/>
      <c r="C133" s="152"/>
      <c r="D133" s="68" t="s">
        <v>253</v>
      </c>
      <c r="E133" s="56" t="s">
        <v>112</v>
      </c>
      <c r="F133" s="56" t="s">
        <v>25</v>
      </c>
      <c r="G133" s="57" t="s">
        <v>29</v>
      </c>
      <c r="H133" s="58"/>
      <c r="I133" s="58"/>
      <c r="J133" s="58" t="s">
        <v>152</v>
      </c>
      <c r="K133" s="58" t="s">
        <v>19</v>
      </c>
      <c r="L133" s="57" t="s">
        <v>138</v>
      </c>
      <c r="M133" s="13">
        <f>IF(Synthèse!F133="C - Communication",1,"")</f>
        <v>1</v>
      </c>
      <c r="N133" s="11" t="str">
        <f>IF(Synthèse!F133="F - Formalisation",1,"")</f>
        <v/>
      </c>
      <c r="O133" s="11" t="str">
        <f>IF(Synthèse!F133="D - Développement",1,"")</f>
        <v/>
      </c>
    </row>
    <row r="134" spans="1:15" ht="68.849999999999994" customHeight="1" x14ac:dyDescent="0.45">
      <c r="A134" s="149"/>
      <c r="B134" s="152"/>
      <c r="C134" s="152"/>
      <c r="D134" s="151" t="s">
        <v>140</v>
      </c>
      <c r="E134" s="7"/>
      <c r="F134" s="187" t="s">
        <v>15</v>
      </c>
      <c r="G134" s="189" t="s">
        <v>26</v>
      </c>
      <c r="H134" s="189" t="s">
        <v>22</v>
      </c>
      <c r="I134" s="189"/>
      <c r="J134" s="192" t="s">
        <v>18</v>
      </c>
      <c r="K134" s="189" t="s">
        <v>23</v>
      </c>
      <c r="L134" s="192" t="s">
        <v>141</v>
      </c>
      <c r="M134" s="13"/>
    </row>
    <row r="135" spans="1:15" ht="64.5" customHeight="1" x14ac:dyDescent="0.45">
      <c r="A135" s="149"/>
      <c r="B135" s="152"/>
      <c r="C135" s="152"/>
      <c r="D135" s="153"/>
      <c r="E135" s="7" t="s">
        <v>112</v>
      </c>
      <c r="F135" s="188"/>
      <c r="G135" s="188"/>
      <c r="H135" s="188"/>
      <c r="I135" s="188"/>
      <c r="J135" s="193"/>
      <c r="K135" s="188"/>
      <c r="L135" s="194"/>
      <c r="M135" s="13" t="str">
        <f>IF(Synthèse!F134="C - Communication",1,"")</f>
        <v/>
      </c>
      <c r="N135" s="11">
        <f>IF(Synthèse!F134="F - Formalisation",1,"")</f>
        <v>1</v>
      </c>
      <c r="O135" s="11" t="str">
        <f>IF(Synthèse!F134="D - Développement",1,"")</f>
        <v/>
      </c>
    </row>
    <row r="136" spans="1:15" ht="99" customHeight="1" x14ac:dyDescent="0.45">
      <c r="A136" s="149"/>
      <c r="B136" s="152"/>
      <c r="C136" s="152"/>
      <c r="D136" s="68" t="s">
        <v>397</v>
      </c>
      <c r="E136" s="56" t="s">
        <v>112</v>
      </c>
      <c r="F136" s="56" t="s">
        <v>21</v>
      </c>
      <c r="G136" s="58" t="s">
        <v>22</v>
      </c>
      <c r="H136" s="57" t="s">
        <v>114</v>
      </c>
      <c r="I136" s="71"/>
      <c r="J136" s="58" t="s">
        <v>151</v>
      </c>
      <c r="K136" s="58" t="s">
        <v>23</v>
      </c>
      <c r="L136" s="72" t="s">
        <v>158</v>
      </c>
      <c r="M136" s="13" t="str">
        <f>IF(Synthèse!F136="C - Communication",1,"")</f>
        <v/>
      </c>
      <c r="N136" s="11" t="str">
        <f>IF(Synthèse!F136="F - Formalisation",1,"")</f>
        <v/>
      </c>
      <c r="O136" s="11">
        <f>IF(Synthèse!F136="D - Développement",1,"")</f>
        <v>1</v>
      </c>
    </row>
    <row r="137" spans="1:15" ht="152.65" customHeight="1" x14ac:dyDescent="0.45">
      <c r="A137" s="150"/>
      <c r="B137" s="153"/>
      <c r="C137" s="153"/>
      <c r="D137" s="68" t="s">
        <v>254</v>
      </c>
      <c r="E137" s="56" t="s">
        <v>112</v>
      </c>
      <c r="F137" s="56" t="s">
        <v>21</v>
      </c>
      <c r="G137" s="58" t="s">
        <v>22</v>
      </c>
      <c r="H137" s="58" t="s">
        <v>34</v>
      </c>
      <c r="I137" s="58"/>
      <c r="J137" s="58" t="s">
        <v>150</v>
      </c>
      <c r="K137" s="58" t="s">
        <v>19</v>
      </c>
      <c r="L137" s="72" t="s">
        <v>159</v>
      </c>
      <c r="M137" s="13" t="str">
        <f>IF(Synthèse!F137="C - Communication",1,"")</f>
        <v/>
      </c>
      <c r="N137" s="11" t="str">
        <f>IF(Synthèse!F137="F - Formalisation",1,"")</f>
        <v/>
      </c>
      <c r="O137" s="11">
        <f>IF(Synthèse!F137="D - Développement",1,"")</f>
        <v>1</v>
      </c>
    </row>
    <row r="138" spans="1:15" ht="30" customHeight="1" x14ac:dyDescent="0.45">
      <c r="A138" s="43"/>
      <c r="B138" s="157" t="s">
        <v>186</v>
      </c>
      <c r="C138" s="158"/>
      <c r="D138" s="158"/>
      <c r="E138" s="158"/>
      <c r="F138" s="158"/>
      <c r="G138" s="158"/>
      <c r="H138" s="158"/>
      <c r="I138" s="158"/>
      <c r="J138" s="158"/>
      <c r="K138" s="158"/>
      <c r="L138" s="191"/>
      <c r="M138" s="61"/>
      <c r="N138" s="61"/>
      <c r="O138" s="61"/>
    </row>
    <row r="139" spans="1:15" ht="408.6" customHeight="1" x14ac:dyDescent="0.45">
      <c r="A139" s="4" t="s">
        <v>115</v>
      </c>
      <c r="B139" s="65" t="s">
        <v>240</v>
      </c>
      <c r="C139" s="66" t="s">
        <v>255</v>
      </c>
      <c r="D139" s="116" t="s">
        <v>396</v>
      </c>
      <c r="E139" s="7" t="s">
        <v>116</v>
      </c>
      <c r="F139" s="7" t="s">
        <v>15</v>
      </c>
      <c r="G139" s="8" t="s">
        <v>34</v>
      </c>
      <c r="H139" s="124" t="s">
        <v>391</v>
      </c>
      <c r="I139" s="8"/>
      <c r="J139" s="58" t="s">
        <v>18</v>
      </c>
      <c r="K139" s="8" t="s">
        <v>19</v>
      </c>
      <c r="L139" s="124" t="s">
        <v>388</v>
      </c>
      <c r="M139" s="13" t="str">
        <f>IF(Synthèse!F139="C - Communication",1,"")</f>
        <v/>
      </c>
      <c r="N139" s="11">
        <f>IF(Synthèse!F139="F - Formalisation",1,"")</f>
        <v>1</v>
      </c>
      <c r="O139" s="11" t="str">
        <f>IF(Synthèse!F139="D - Développement",1,"")</f>
        <v/>
      </c>
    </row>
    <row r="140" spans="1:15" ht="30" customHeight="1" x14ac:dyDescent="0.45">
      <c r="A140" s="43"/>
      <c r="B140" s="157" t="s">
        <v>185</v>
      </c>
      <c r="C140" s="158"/>
      <c r="D140" s="158"/>
      <c r="E140" s="158"/>
      <c r="F140" s="158"/>
      <c r="G140" s="158"/>
      <c r="H140" s="158"/>
      <c r="I140" s="158"/>
      <c r="J140" s="158"/>
      <c r="K140" s="158"/>
      <c r="L140" s="191"/>
      <c r="M140" s="61"/>
      <c r="N140" s="61"/>
      <c r="O140" s="61"/>
    </row>
    <row r="141" spans="1:15" ht="336.6" customHeight="1" x14ac:dyDescent="0.45">
      <c r="A141" s="139" t="s">
        <v>117</v>
      </c>
      <c r="B141" s="151" t="s">
        <v>241</v>
      </c>
      <c r="C141" s="147" t="s">
        <v>256</v>
      </c>
      <c r="D141" s="202" t="s">
        <v>327</v>
      </c>
      <c r="E141" s="56">
        <v>39</v>
      </c>
      <c r="F141" s="204" t="s">
        <v>21</v>
      </c>
      <c r="G141" s="198" t="s">
        <v>22</v>
      </c>
      <c r="H141" s="198" t="s">
        <v>34</v>
      </c>
      <c r="I141" s="198"/>
      <c r="J141" s="198" t="s">
        <v>150</v>
      </c>
      <c r="K141" s="198" t="s">
        <v>23</v>
      </c>
      <c r="L141" s="200" t="s">
        <v>257</v>
      </c>
      <c r="M141" s="13" t="str">
        <f>IF(Synthèse!F141="C - Communication",1,"")</f>
        <v/>
      </c>
      <c r="N141" s="11" t="str">
        <f>IF(Synthèse!F141="F - Formalisation",1,"")</f>
        <v/>
      </c>
      <c r="O141" s="11">
        <f>IF(Synthèse!F141="D - Développement",1,"")</f>
        <v>1</v>
      </c>
    </row>
    <row r="142" spans="1:15" ht="52.5" customHeight="1" x14ac:dyDescent="0.45">
      <c r="A142" s="142"/>
      <c r="B142" s="153"/>
      <c r="C142" s="153"/>
      <c r="D142" s="203"/>
      <c r="E142" s="56"/>
      <c r="F142" s="199"/>
      <c r="G142" s="199"/>
      <c r="H142" s="199"/>
      <c r="I142" s="199"/>
      <c r="J142" s="199"/>
      <c r="K142" s="199"/>
      <c r="L142" s="201"/>
      <c r="M142" s="13"/>
    </row>
    <row r="143" spans="1:15" ht="30" customHeight="1" x14ac:dyDescent="0.45">
      <c r="A143" s="43"/>
      <c r="B143" s="157" t="s">
        <v>184</v>
      </c>
      <c r="C143" s="158"/>
      <c r="D143" s="158"/>
      <c r="E143" s="158"/>
      <c r="F143" s="158"/>
      <c r="G143" s="158"/>
      <c r="H143" s="158"/>
      <c r="I143" s="158"/>
      <c r="J143" s="158"/>
      <c r="K143" s="158"/>
      <c r="L143" s="191"/>
      <c r="M143" s="61"/>
      <c r="N143" s="61"/>
      <c r="O143" s="61"/>
    </row>
    <row r="144" spans="1:15" ht="175.5" customHeight="1" x14ac:dyDescent="0.45">
      <c r="A144" s="145" t="s">
        <v>118</v>
      </c>
      <c r="B144" s="147" t="s">
        <v>242</v>
      </c>
      <c r="C144" s="147" t="s">
        <v>258</v>
      </c>
      <c r="D144" s="135" t="s">
        <v>416</v>
      </c>
      <c r="E144" s="55"/>
      <c r="F144" s="115" t="s">
        <v>15</v>
      </c>
      <c r="G144" s="122" t="s">
        <v>87</v>
      </c>
      <c r="H144" s="122"/>
      <c r="I144" s="57"/>
      <c r="J144" s="112" t="s">
        <v>148</v>
      </c>
      <c r="K144" s="112" t="s">
        <v>19</v>
      </c>
      <c r="L144" s="113" t="s">
        <v>139</v>
      </c>
      <c r="M144" s="13" t="e">
        <f>IF(Synthèse!#REF!="C - Communication",1,"")</f>
        <v>#REF!</v>
      </c>
      <c r="N144" s="11" t="e">
        <f>IF(Synthèse!#REF!="F - Formalisation",1,"")</f>
        <v>#REF!</v>
      </c>
      <c r="O144" s="11" t="e">
        <f>IF(Synthèse!#REF!="D - Développement",1,"")</f>
        <v>#REF!</v>
      </c>
    </row>
    <row r="145" spans="1:15" ht="169.9" customHeight="1" x14ac:dyDescent="0.45">
      <c r="A145" s="197"/>
      <c r="B145" s="182"/>
      <c r="C145" s="148"/>
      <c r="D145" s="65" t="s">
        <v>387</v>
      </c>
      <c r="E145" s="7">
        <v>40</v>
      </c>
      <c r="F145" s="7" t="s">
        <v>25</v>
      </c>
      <c r="G145" s="8" t="s">
        <v>26</v>
      </c>
      <c r="H145" s="8"/>
      <c r="I145" s="8"/>
      <c r="J145" s="8" t="s">
        <v>30</v>
      </c>
      <c r="K145" s="8" t="s">
        <v>19</v>
      </c>
      <c r="L145" s="49" t="s">
        <v>259</v>
      </c>
      <c r="M145" s="13">
        <f>IF(Synthèse!F145="C - Communication",1,"")</f>
        <v>1</v>
      </c>
      <c r="N145" s="11" t="str">
        <f>IF(Synthèse!F145="F - Formalisation",1,"")</f>
        <v/>
      </c>
      <c r="O145" s="11" t="str">
        <f>IF(Synthèse!F145="D - Développement",1,"")</f>
        <v/>
      </c>
    </row>
    <row r="146" spans="1:15" ht="69.95" customHeight="1" x14ac:dyDescent="0.45">
      <c r="A146" s="30"/>
      <c r="B146" s="30"/>
      <c r="C146" s="30"/>
      <c r="D146" s="22"/>
      <c r="E146" s="31"/>
      <c r="F146" s="31"/>
      <c r="G146" s="32"/>
      <c r="H146" s="32"/>
      <c r="I146" s="32"/>
      <c r="J146" s="32"/>
      <c r="K146" s="32"/>
      <c r="L146" s="39"/>
      <c r="M146" s="13" t="e">
        <f>SUM(M4:M145)</f>
        <v>#REF!</v>
      </c>
      <c r="N146" s="13" t="e">
        <f>SUM(N4:N145)</f>
        <v>#REF!</v>
      </c>
      <c r="O146" s="13" t="e">
        <f>SUM(O4:O145)</f>
        <v>#REF!</v>
      </c>
    </row>
    <row r="147" spans="1:15" ht="69.95" customHeight="1" x14ac:dyDescent="0.45">
      <c r="A147" s="30"/>
      <c r="B147" s="30"/>
      <c r="C147" s="30"/>
      <c r="D147" s="22"/>
      <c r="E147" s="31"/>
      <c r="F147" s="31"/>
      <c r="G147" s="32"/>
      <c r="H147" s="32"/>
      <c r="I147" s="32"/>
      <c r="J147" s="32"/>
      <c r="K147" s="32"/>
      <c r="L147" s="33"/>
    </row>
    <row r="148" spans="1:15" ht="69.95" customHeight="1" x14ac:dyDescent="0.45">
      <c r="A148" s="30"/>
      <c r="B148" s="30"/>
      <c r="C148" s="30"/>
      <c r="D148" s="22"/>
      <c r="E148" s="31"/>
      <c r="F148" s="31"/>
      <c r="G148" s="32"/>
      <c r="H148" s="32"/>
      <c r="I148" s="32"/>
      <c r="J148" s="32"/>
      <c r="K148" s="32"/>
      <c r="L148" s="33"/>
    </row>
    <row r="149" spans="1:15" ht="69.95" customHeight="1" x14ac:dyDescent="0.45">
      <c r="A149" s="30"/>
      <c r="B149" s="30"/>
      <c r="C149" s="30"/>
      <c r="D149" s="22"/>
      <c r="E149" s="31"/>
      <c r="F149" s="31"/>
      <c r="G149" s="32"/>
      <c r="H149" s="32"/>
      <c r="I149" s="32"/>
      <c r="J149" s="32"/>
      <c r="K149" s="32"/>
      <c r="L149" s="33"/>
    </row>
  </sheetData>
  <mergeCells count="265">
    <mergeCell ref="B27:B29"/>
    <mergeCell ref="C21:C22"/>
    <mergeCell ref="B117:B119"/>
    <mergeCell ref="C117:C119"/>
    <mergeCell ref="C76:C77"/>
    <mergeCell ref="K124:K125"/>
    <mergeCell ref="L124:L125"/>
    <mergeCell ref="B83:B84"/>
    <mergeCell ref="C83:C84"/>
    <mergeCell ref="D83:D84"/>
    <mergeCell ref="F83:F84"/>
    <mergeCell ref="G83:G84"/>
    <mergeCell ref="H83:H84"/>
    <mergeCell ref="J83:J84"/>
    <mergeCell ref="K83:K84"/>
    <mergeCell ref="L83:L84"/>
    <mergeCell ref="H94:H98"/>
    <mergeCell ref="I94:I98"/>
    <mergeCell ref="J94:J98"/>
    <mergeCell ref="K94:K98"/>
    <mergeCell ref="L94:L98"/>
    <mergeCell ref="J52:J54"/>
    <mergeCell ref="K52:K54"/>
    <mergeCell ref="L52:L54"/>
    <mergeCell ref="C56:C57"/>
    <mergeCell ref="C67:C69"/>
    <mergeCell ref="D67:D69"/>
    <mergeCell ref="F67:F69"/>
    <mergeCell ref="G67:G69"/>
    <mergeCell ref="H67:H69"/>
    <mergeCell ref="I67:I69"/>
    <mergeCell ref="J67:J69"/>
    <mergeCell ref="K67:K69"/>
    <mergeCell ref="B64:L64"/>
    <mergeCell ref="L67:L69"/>
    <mergeCell ref="C59:C60"/>
    <mergeCell ref="D52:D54"/>
    <mergeCell ref="F52:F54"/>
    <mergeCell ref="G52:G54"/>
    <mergeCell ref="H52:H54"/>
    <mergeCell ref="I52:I54"/>
    <mergeCell ref="H41:H42"/>
    <mergeCell ref="I41:I42"/>
    <mergeCell ref="J41:J42"/>
    <mergeCell ref="K41:K42"/>
    <mergeCell ref="D44:D45"/>
    <mergeCell ref="F44:F45"/>
    <mergeCell ref="G44:G45"/>
    <mergeCell ref="H44:H45"/>
    <mergeCell ref="L41:L42"/>
    <mergeCell ref="B58:L58"/>
    <mergeCell ref="B66:L66"/>
    <mergeCell ref="B62:B63"/>
    <mergeCell ref="C62:C63"/>
    <mergeCell ref="D62:D63"/>
    <mergeCell ref="F62:F63"/>
    <mergeCell ref="G62:G63"/>
    <mergeCell ref="H62:H63"/>
    <mergeCell ref="I62:I63"/>
    <mergeCell ref="J62:J63"/>
    <mergeCell ref="K62:K63"/>
    <mergeCell ref="L62:L63"/>
    <mergeCell ref="B61:L61"/>
    <mergeCell ref="B39:B42"/>
    <mergeCell ref="C39:C42"/>
    <mergeCell ref="D41:D42"/>
    <mergeCell ref="F41:F42"/>
    <mergeCell ref="G41:G42"/>
    <mergeCell ref="I44:I45"/>
    <mergeCell ref="J44:J45"/>
    <mergeCell ref="K44:K45"/>
    <mergeCell ref="L44:L45"/>
    <mergeCell ref="C44:C45"/>
    <mergeCell ref="B44:B45"/>
    <mergeCell ref="B138:L138"/>
    <mergeCell ref="B131:L131"/>
    <mergeCell ref="B140:L140"/>
    <mergeCell ref="B143:L143"/>
    <mergeCell ref="C128:C130"/>
    <mergeCell ref="B80:B81"/>
    <mergeCell ref="C80:C81"/>
    <mergeCell ref="D80:D81"/>
    <mergeCell ref="B90:L90"/>
    <mergeCell ref="B93:L93"/>
    <mergeCell ref="F80:F81"/>
    <mergeCell ref="G80:G81"/>
    <mergeCell ref="H80:H81"/>
    <mergeCell ref="I80:I81"/>
    <mergeCell ref="J80:J81"/>
    <mergeCell ref="K80:K81"/>
    <mergeCell ref="L80:L81"/>
    <mergeCell ref="D91:D92"/>
    <mergeCell ref="F91:F92"/>
    <mergeCell ref="G91:G92"/>
    <mergeCell ref="B82:L82"/>
    <mergeCell ref="B120:L120"/>
    <mergeCell ref="B123:L123"/>
    <mergeCell ref="B127:L127"/>
    <mergeCell ref="J71:J72"/>
    <mergeCell ref="K71:K72"/>
    <mergeCell ref="L71:L72"/>
    <mergeCell ref="B76:B77"/>
    <mergeCell ref="D76:D77"/>
    <mergeCell ref="F76:F77"/>
    <mergeCell ref="G76:G77"/>
    <mergeCell ref="H76:H77"/>
    <mergeCell ref="J76:J77"/>
    <mergeCell ref="K76:K77"/>
    <mergeCell ref="L76:L77"/>
    <mergeCell ref="H124:H125"/>
    <mergeCell ref="I124:I125"/>
    <mergeCell ref="J124:J125"/>
    <mergeCell ref="B106:L106"/>
    <mergeCell ref="B109:L109"/>
    <mergeCell ref="B111:L111"/>
    <mergeCell ref="B113:L113"/>
    <mergeCell ref="B79:L79"/>
    <mergeCell ref="B78:L78"/>
    <mergeCell ref="B85:L85"/>
    <mergeCell ref="C52:C54"/>
    <mergeCell ref="B99:L99"/>
    <mergeCell ref="B102:L102"/>
    <mergeCell ref="B94:B98"/>
    <mergeCell ref="C94:C98"/>
    <mergeCell ref="D94:D98"/>
    <mergeCell ref="H91:H92"/>
    <mergeCell ref="I91:I92"/>
    <mergeCell ref="J91:J92"/>
    <mergeCell ref="K91:K92"/>
    <mergeCell ref="L91:L92"/>
    <mergeCell ref="F94:F98"/>
    <mergeCell ref="G94:G98"/>
    <mergeCell ref="B67:B69"/>
    <mergeCell ref="B71:B72"/>
    <mergeCell ref="C71:C72"/>
    <mergeCell ref="D71:D72"/>
    <mergeCell ref="F71:F72"/>
    <mergeCell ref="G71:G72"/>
    <mergeCell ref="H71:H72"/>
    <mergeCell ref="B70:L70"/>
    <mergeCell ref="B73:L73"/>
    <mergeCell ref="I71:I72"/>
    <mergeCell ref="B75:L75"/>
    <mergeCell ref="B17:B22"/>
    <mergeCell ref="B35:B37"/>
    <mergeCell ref="B23:L23"/>
    <mergeCell ref="B26:L26"/>
    <mergeCell ref="B30:L30"/>
    <mergeCell ref="B34:L34"/>
    <mergeCell ref="B24:B25"/>
    <mergeCell ref="C24:C25"/>
    <mergeCell ref="I7:I8"/>
    <mergeCell ref="J7:J8"/>
    <mergeCell ref="K7:K8"/>
    <mergeCell ref="L7:L8"/>
    <mergeCell ref="C14:C15"/>
    <mergeCell ref="D14:D15"/>
    <mergeCell ref="F14:F15"/>
    <mergeCell ref="G14:G15"/>
    <mergeCell ref="H14:H15"/>
    <mergeCell ref="I14:I15"/>
    <mergeCell ref="J14:J15"/>
    <mergeCell ref="K14:K15"/>
    <mergeCell ref="L14:L15"/>
    <mergeCell ref="C7:C8"/>
    <mergeCell ref="D7:D8"/>
    <mergeCell ref="F7:F8"/>
    <mergeCell ref="C31:C32"/>
    <mergeCell ref="C48:C50"/>
    <mergeCell ref="C86:C89"/>
    <mergeCell ref="C91:C92"/>
    <mergeCell ref="C100:C101"/>
    <mergeCell ref="C103:C105"/>
    <mergeCell ref="C107:C108"/>
    <mergeCell ref="C114:C115"/>
    <mergeCell ref="C121:C122"/>
    <mergeCell ref="B38:L38"/>
    <mergeCell ref="B47:L47"/>
    <mergeCell ref="B43:L43"/>
    <mergeCell ref="A46:O46"/>
    <mergeCell ref="B51:L51"/>
    <mergeCell ref="B55:L55"/>
    <mergeCell ref="B48:B50"/>
    <mergeCell ref="D49:D50"/>
    <mergeCell ref="F49:F50"/>
    <mergeCell ref="G49:G50"/>
    <mergeCell ref="H49:H50"/>
    <mergeCell ref="I49:I50"/>
    <mergeCell ref="J49:J50"/>
    <mergeCell ref="K49:K50"/>
    <mergeCell ref="L49:L50"/>
    <mergeCell ref="A144:A145"/>
    <mergeCell ref="B144:B145"/>
    <mergeCell ref="H141:H142"/>
    <mergeCell ref="I141:I142"/>
    <mergeCell ref="J141:J142"/>
    <mergeCell ref="C144:C145"/>
    <mergeCell ref="K141:K142"/>
    <mergeCell ref="L141:L142"/>
    <mergeCell ref="A141:A142"/>
    <mergeCell ref="B141:B142"/>
    <mergeCell ref="D141:D142"/>
    <mergeCell ref="F141:F142"/>
    <mergeCell ref="G141:G142"/>
    <mergeCell ref="C141:C142"/>
    <mergeCell ref="A128:A130"/>
    <mergeCell ref="B128:B130"/>
    <mergeCell ref="A132:A137"/>
    <mergeCell ref="B132:B137"/>
    <mergeCell ref="D134:D135"/>
    <mergeCell ref="F134:F135"/>
    <mergeCell ref="G134:G135"/>
    <mergeCell ref="A114:A115"/>
    <mergeCell ref="B114:B115"/>
    <mergeCell ref="A117:A118"/>
    <mergeCell ref="A121:A122"/>
    <mergeCell ref="B121:B122"/>
    <mergeCell ref="B116:L116"/>
    <mergeCell ref="C132:C137"/>
    <mergeCell ref="H134:H135"/>
    <mergeCell ref="I134:I135"/>
    <mergeCell ref="J134:J135"/>
    <mergeCell ref="K134:K135"/>
    <mergeCell ref="L134:L135"/>
    <mergeCell ref="B124:B125"/>
    <mergeCell ref="C124:C125"/>
    <mergeCell ref="D124:D125"/>
    <mergeCell ref="F124:F125"/>
    <mergeCell ref="G124:G125"/>
    <mergeCell ref="A107:A108"/>
    <mergeCell ref="B107:B108"/>
    <mergeCell ref="A91:A92"/>
    <mergeCell ref="B91:B92"/>
    <mergeCell ref="A48:A49"/>
    <mergeCell ref="A52:A54"/>
    <mergeCell ref="B52:B54"/>
    <mergeCell ref="A56:A57"/>
    <mergeCell ref="B56:B57"/>
    <mergeCell ref="A86:A89"/>
    <mergeCell ref="B86:B89"/>
    <mergeCell ref="B59:B60"/>
    <mergeCell ref="A2:O2"/>
    <mergeCell ref="A10:A11"/>
    <mergeCell ref="A18:A22"/>
    <mergeCell ref="A30:A32"/>
    <mergeCell ref="A33:A36"/>
    <mergeCell ref="B31:B33"/>
    <mergeCell ref="A100:A101"/>
    <mergeCell ref="B100:B101"/>
    <mergeCell ref="A103:A105"/>
    <mergeCell ref="B103:B105"/>
    <mergeCell ref="B3:L3"/>
    <mergeCell ref="B6:L6"/>
    <mergeCell ref="B4:B5"/>
    <mergeCell ref="C4:C5"/>
    <mergeCell ref="B9:L9"/>
    <mergeCell ref="B10:B12"/>
    <mergeCell ref="C10:C12"/>
    <mergeCell ref="B13:L13"/>
    <mergeCell ref="B16:L16"/>
    <mergeCell ref="B14:B15"/>
    <mergeCell ref="B7:B8"/>
    <mergeCell ref="G7:G8"/>
    <mergeCell ref="H7:H8"/>
    <mergeCell ref="C18:C19"/>
  </mergeCells>
  <dataValidations count="2">
    <dataValidation type="list" allowBlank="1" showInputMessage="1" showErrorMessage="1" sqref="K76 K128:K130 K110 K132:K134 K74 K62 K139 K136:K137 K141 K39:K41 K48:K49 K52 K56:K57 K59:K60 K65 K71 K117:K118 K80 K114:K115 K121:K122 K83 K91 K94 K100:K101 K103:K105 K107:K108 K144 K145">
      <formula1>#REF!</formula1>
    </dataValidation>
    <dataValidation type="list" allowBlank="1" showInputMessage="1" showErrorMessage="1" sqref="F59:F60 F121:F122 F132:F134 F7 F65 F10:F12 F14 F27 F24:F25 F83 F71 F48:F49 F52 F56:F57 F139 F76 F141 F62 F74 F17:F22 F80 F35:F37 F39:F41 F91 F94 F100:F101 F103:F105 F110 F107:F108 F112 F114:F115 F117:F119 F128:F130 F136:F137 F31:F33 F144 F145">
      <formula1>_2___3</formula1>
    </dataValidation>
  </dataValidations>
  <printOptions horizontalCentered="1"/>
  <pageMargins left="3.937007874015748E-2" right="3.937007874015748E-2" top="0" bottom="0" header="0.31496062992125984" footer="0.31496062992125984"/>
  <pageSetup paperSize="8" scale="46" fitToHeight="0" orientation="landscape" r:id="rId1"/>
  <rowBreaks count="2" manualBreakCount="2">
    <brk id="58" min="1" max="11" man="1"/>
    <brk id="69" min="1" max="11"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'C:\Users\alquier\Library\Containers\com.microsoft.Excel\Data\Documents\C:\Mes documents\AUDIT\HRS4R\[Liste propositions d''actions-V8.xlsx]Délais'!#REF!</xm:f>
          </x14:formula1>
          <xm:sqref>J110 J62 J134 J128:J130 J7 J141 J145 J74</xm:sqref>
        </x14:dataValidation>
        <x14:dataValidation type="list" allowBlank="1" showInputMessage="1" showErrorMessage="1">
          <x14:formula1>
            <xm:f>'C:\Users\alquier\Library\Containers\com.microsoft.Excel\Data\Documents\C:\Mes documents\AUDIT\HRS4R\[Liste propositions d''actions-V8.xlsx]Feuil1'!#REF!</xm:f>
          </x14:formula1>
          <xm:sqref>K5 K7</xm:sqref>
        </x14:dataValidation>
        <x14:dataValidation type="list" allowBlank="1" showInputMessage="1" showErrorMessage="1">
          <x14:formula1>
            <xm:f>'C:\Users\alquier\Library\Containers\com.microsoft.Excel\Data\Documents\Users\alquier\Library\Containers\com.microsoft.Excel\Data\Documents\C:\Mes documents\AUDIT\HRS4R\[Liste propositions d''actions-V8.xlsx]Feuil1'!#REF!</xm:f>
          </x14:formula1>
          <xm:sqref>K10:K12 K14 K27:K28 K24:K25 K35 K31:K33 K17:K22</xm:sqref>
        </x14:dataValidation>
        <x14:dataValidation type="list" allowBlank="1" showInputMessage="1" showErrorMessage="1">
          <x14:formula1>
            <xm:f>'C:\Users\alquier\Library\Containers\com.microsoft.Excel\Data\Documents\Users\alquier\Library\Containers\com.microsoft.Excel\Data\Documents\C:\Mes documents\AUDIT\HRS4R\[Liste propositions d''actions-V8.xlsx]Délais'!#REF!</xm:f>
          </x14:formula1>
          <xm:sqref>J10:J11 J28 J35:J37 J33 J18:J20 J41 J65 J114 J83 J100:J101 J103:J105 J107:J108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Synthèse</vt:lpstr>
      <vt:lpstr>Feuil1</vt:lpstr>
      <vt:lpstr>Synthèse!Zone_d_impression</vt:lpstr>
    </vt:vector>
  </TitlesOfParts>
  <Company>udet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 Matyjas</dc:creator>
  <cp:lastModifiedBy>Frederic Matyjas</cp:lastModifiedBy>
  <cp:lastPrinted>2020-09-28T16:07:04Z</cp:lastPrinted>
  <dcterms:created xsi:type="dcterms:W3CDTF">2020-04-02T16:00:16Z</dcterms:created>
  <dcterms:modified xsi:type="dcterms:W3CDTF">2020-10-07T09:23:11Z</dcterms:modified>
</cp:coreProperties>
</file>